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8" i="3"/>
  <c r="D12"/>
  <c r="D19"/>
  <c r="D24"/>
  <c r="D25"/>
  <c r="D26"/>
  <c r="D13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<sst xmlns="http://schemas.openxmlformats.org/spreadsheetml/2006/main" count="769" uniqueCount="438">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</sst>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427</v>
      </c>
    </row>
    <row r="7" spans="1:6" ht="22.5" customHeight="1">
      <c r="A7" s="11" t="s">
        <v>10</v>
      </c>
      <c r="B7" s="125" t="s">
        <v>425</v>
      </c>
      <c r="C7" s="125"/>
      <c r="D7" s="125"/>
      <c r="E7" s="3" t="s">
        <v>11</v>
      </c>
      <c r="F7" s="12" t="s">
        <v>17</v>
      </c>
    </row>
    <row r="8" spans="1:6">
      <c r="A8" s="11" t="s">
        <v>426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33874119.530000001</v>
      </c>
      <c r="E19" s="28">
        <v>11282638.369999999</v>
      </c>
      <c r="F19" s="27">
        <f>IF(OR(D19="-",IF(E19="-",0,E19)&gt;=IF(D19="-",0,D19)),"-",IF(D19="-",0,D19)-IF(E19="-",0,E19))</f>
        <v>22591481.160000004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5815477.2699999996</v>
      </c>
      <c r="E21" s="37">
        <v>2338045.7999999998</v>
      </c>
      <c r="F21" s="38">
        <f t="shared" ref="F21:F52" si="0">IF(OR(D21="-",IF(E21="-",0,E21)&gt;=IF(D21="-",0,D21)),"-",IF(D21="-",0,D21)-IF(E21="-",0,E21))</f>
        <v>3477431.4699999997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258345.74</v>
      </c>
      <c r="F22" s="38">
        <f t="shared" si="0"/>
        <v>341654.26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258345.74</v>
      </c>
      <c r="F23" s="38">
        <f t="shared" si="0"/>
        <v>341654.26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251383.86</v>
      </c>
      <c r="F24" s="38">
        <f t="shared" si="0"/>
        <v>329616.14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235304</v>
      </c>
      <c r="F25" s="38">
        <f t="shared" si="0"/>
        <v>345696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956.42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15123.44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4102.5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4102.5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2859.38</v>
      </c>
      <c r="F30" s="38">
        <f t="shared" si="0"/>
        <v>15140.619999999999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2837</v>
      </c>
      <c r="F31" s="38">
        <f t="shared" si="0"/>
        <v>15163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22.38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475143.91</v>
      </c>
      <c r="F33" s="38">
        <f t="shared" si="0"/>
        <v>993816.09000000008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475143.91</v>
      </c>
      <c r="F34" s="38">
        <f t="shared" si="0"/>
        <v>993816.09000000008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223466.17</v>
      </c>
      <c r="F35" s="38">
        <f t="shared" si="0"/>
        <v>366533.82999999996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223466.17</v>
      </c>
      <c r="F36" s="38">
        <f t="shared" si="0"/>
        <v>366533.82999999996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1423.08</v>
      </c>
      <c r="F37" s="38">
        <f t="shared" si="0"/>
        <v>4536.92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1423.08</v>
      </c>
      <c r="F38" s="38">
        <f t="shared" si="0"/>
        <v>4536.92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297075.68</v>
      </c>
      <c r="F39" s="38">
        <f t="shared" si="0"/>
        <v>575924.32000000007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297075.68</v>
      </c>
      <c r="F40" s="38">
        <f t="shared" si="0"/>
        <v>575924.32000000007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-46821.02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-46821.02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750613.3</v>
      </c>
      <c r="F43" s="38">
        <f t="shared" si="0"/>
        <v>645696.69999999995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9241.84</v>
      </c>
      <c r="F44" s="38">
        <f t="shared" si="0"/>
        <v>110198.16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9241.84</v>
      </c>
      <c r="F45" s="38">
        <f t="shared" si="0"/>
        <v>110198.16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9052.81</v>
      </c>
      <c r="F46" s="38">
        <f t="shared" si="0"/>
        <v>110387.19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189.03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741371.46</v>
      </c>
      <c r="F48" s="38">
        <f t="shared" si="0"/>
        <v>535498.54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697202.01</v>
      </c>
      <c r="F49" s="38">
        <f t="shared" si="0"/>
        <v>5067.9899999999907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697202.01</v>
      </c>
      <c r="F50" s="38">
        <f t="shared" si="0"/>
        <v>5067.9899999999907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697111</v>
      </c>
      <c r="F51" s="38">
        <f t="shared" si="0"/>
        <v>5159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91.01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574600</v>
      </c>
      <c r="E53" s="37">
        <v>44169.45</v>
      </c>
      <c r="F53" s="38">
        <f t="shared" ref="F53:F84" si="1">IF(OR(D53="-",IF(E53="-",0,E53)&gt;=IF(D53="-",0,D53)),"-",IF(D53="-",0,D53)-IF(E53="-",0,E53))</f>
        <v>530430.55000000005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574600</v>
      </c>
      <c r="E54" s="37">
        <v>44169.45</v>
      </c>
      <c r="F54" s="38">
        <f t="shared" si="1"/>
        <v>530430.55000000005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42729.02</v>
      </c>
      <c r="F55" s="38">
        <f t="shared" si="1"/>
        <v>531870.98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1440.43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5100</v>
      </c>
      <c r="E57" s="37">
        <v>1700</v>
      </c>
      <c r="F57" s="38">
        <f t="shared" si="1"/>
        <v>3400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5100</v>
      </c>
      <c r="E58" s="37">
        <v>1700</v>
      </c>
      <c r="F58" s="38">
        <f t="shared" si="1"/>
        <v>3400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5100</v>
      </c>
      <c r="E59" s="37">
        <v>1700</v>
      </c>
      <c r="F59" s="38">
        <f t="shared" si="1"/>
        <v>3400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5100</v>
      </c>
      <c r="E60" s="37">
        <v>1700</v>
      </c>
      <c r="F60" s="38">
        <f t="shared" si="1"/>
        <v>3400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2316625</v>
      </c>
      <c r="E61" s="37">
        <v>823760.58</v>
      </c>
      <c r="F61" s="38">
        <f t="shared" si="1"/>
        <v>1492864.42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2088385</v>
      </c>
      <c r="E62" s="37">
        <v>710288.97</v>
      </c>
      <c r="F62" s="38">
        <f t="shared" si="1"/>
        <v>1378096.03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1814615</v>
      </c>
      <c r="E63" s="37">
        <v>436516.95</v>
      </c>
      <c r="F63" s="38">
        <f t="shared" si="1"/>
        <v>1378098.05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1814615</v>
      </c>
      <c r="E64" s="37">
        <v>436516.95</v>
      </c>
      <c r="F64" s="38">
        <f t="shared" si="1"/>
        <v>1378098.05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1350000</v>
      </c>
      <c r="E65" s="37">
        <v>250000</v>
      </c>
      <c r="F65" s="38">
        <f t="shared" si="1"/>
        <v>1100000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464615</v>
      </c>
      <c r="E66" s="37">
        <v>186516.95</v>
      </c>
      <c r="F66" s="38">
        <f t="shared" si="1"/>
        <v>278098.05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273772.02</v>
      </c>
      <c r="F67" s="38" t="str">
        <f t="shared" si="1"/>
        <v>-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273772.02</v>
      </c>
      <c r="F68" s="38" t="str">
        <f t="shared" si="1"/>
        <v>-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228240</v>
      </c>
      <c r="E69" s="37">
        <v>113471.61</v>
      </c>
      <c r="F69" s="38">
        <f t="shared" si="1"/>
        <v>114768.39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228240</v>
      </c>
      <c r="E70" s="37">
        <v>113471.61</v>
      </c>
      <c r="F70" s="38">
        <f t="shared" si="1"/>
        <v>114768.39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228240</v>
      </c>
      <c r="E71" s="37">
        <v>113471.61</v>
      </c>
      <c r="F71" s="38">
        <f t="shared" si="1"/>
        <v>114768.39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28482.27</v>
      </c>
      <c r="E72" s="37">
        <v>28482.27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>
      <c r="A76" s="34" t="s">
        <v>142</v>
      </c>
      <c r="B76" s="35" t="s">
        <v>29</v>
      </c>
      <c r="C76" s="36" t="s">
        <v>143</v>
      </c>
      <c r="D76" s="37">
        <v>28058642.260000002</v>
      </c>
      <c r="E76" s="37">
        <v>8944592.5700000003</v>
      </c>
      <c r="F76" s="38">
        <f t="shared" si="1"/>
        <v>19114049.690000001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28041440</v>
      </c>
      <c r="E77" s="37">
        <v>8927390.3100000005</v>
      </c>
      <c r="F77" s="38">
        <f t="shared" si="1"/>
        <v>19114049.689999998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7736300</v>
      </c>
      <c r="E78" s="37">
        <v>4291280</v>
      </c>
      <c r="F78" s="38">
        <f t="shared" si="1"/>
        <v>3445020</v>
      </c>
    </row>
    <row r="79" spans="1:6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4291280</v>
      </c>
      <c r="F79" s="38">
        <f t="shared" si="1"/>
        <v>3445020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4291280</v>
      </c>
      <c r="F80" s="38">
        <f t="shared" si="1"/>
        <v>3445020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5818800</v>
      </c>
      <c r="E81" s="37">
        <v>3491280</v>
      </c>
      <c r="F81" s="38">
        <f t="shared" si="1"/>
        <v>2327520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1917500</v>
      </c>
      <c r="E82" s="37">
        <v>800000</v>
      </c>
      <c r="F82" s="38">
        <f t="shared" si="1"/>
        <v>1117500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12832520</v>
      </c>
      <c r="E83" s="37">
        <v>822440.31</v>
      </c>
      <c r="F83" s="38">
        <f t="shared" si="1"/>
        <v>12010079.689999999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9100000</v>
      </c>
      <c r="E84" s="37" t="s">
        <v>44</v>
      </c>
      <c r="F84" s="38">
        <f t="shared" si="1"/>
        <v>9100000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9100000</v>
      </c>
      <c r="E85" s="37" t="s">
        <v>44</v>
      </c>
      <c r="F85" s="38">
        <f t="shared" ref="F85:F101" si="2">IF(OR(D85="-",IF(E85="-",0,E85)&gt;=IF(D85="-",0,D85)),"-",IF(D85="-",0,D85)-IF(E85="-",0,E85))</f>
        <v>9100000</v>
      </c>
    </row>
    <row r="86" spans="1:6">
      <c r="A86" s="34" t="s">
        <v>162</v>
      </c>
      <c r="B86" s="35" t="s">
        <v>29</v>
      </c>
      <c r="C86" s="36" t="s">
        <v>163</v>
      </c>
      <c r="D86" s="37">
        <v>3732520</v>
      </c>
      <c r="E86" s="37">
        <v>822440.31</v>
      </c>
      <c r="F86" s="38">
        <f t="shared" si="2"/>
        <v>2910079.69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822440.31</v>
      </c>
      <c r="F87" s="38">
        <f t="shared" si="2"/>
        <v>2910079.69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143820</v>
      </c>
      <c r="E88" s="37">
        <v>73670</v>
      </c>
      <c r="F88" s="38">
        <f t="shared" si="2"/>
        <v>70150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140300</v>
      </c>
      <c r="E91" s="37">
        <v>70150</v>
      </c>
      <c r="F91" s="38">
        <f t="shared" si="2"/>
        <v>70150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70150</v>
      </c>
      <c r="F92" s="38">
        <f t="shared" si="2"/>
        <v>70150</v>
      </c>
    </row>
    <row r="93" spans="1:6">
      <c r="A93" s="34" t="s">
        <v>176</v>
      </c>
      <c r="B93" s="35" t="s">
        <v>29</v>
      </c>
      <c r="C93" s="36" t="s">
        <v>177</v>
      </c>
      <c r="D93" s="37">
        <v>7328800</v>
      </c>
      <c r="E93" s="37">
        <v>3740000</v>
      </c>
      <c r="F93" s="38">
        <f t="shared" si="2"/>
        <v>3588800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7328800</v>
      </c>
      <c r="E94" s="37">
        <v>3740000</v>
      </c>
      <c r="F94" s="38">
        <f t="shared" si="2"/>
        <v>3588800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7328800</v>
      </c>
      <c r="E95" s="37">
        <v>3740000</v>
      </c>
      <c r="F95" s="38">
        <f t="shared" si="2"/>
        <v>3588800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6029500</v>
      </c>
      <c r="E96" s="37">
        <v>3500000</v>
      </c>
      <c r="F96" s="38">
        <f t="shared" si="2"/>
        <v>2529500</v>
      </c>
    </row>
    <row r="97" spans="1:6" ht="146.25">
      <c r="A97" s="39" t="s">
        <v>184</v>
      </c>
      <c r="B97" s="35" t="s">
        <v>29</v>
      </c>
      <c r="C97" s="36" t="s">
        <v>185</v>
      </c>
      <c r="D97" s="37">
        <v>1299300</v>
      </c>
      <c r="E97" s="37">
        <v>240000</v>
      </c>
      <c r="F97" s="38">
        <f t="shared" si="2"/>
        <v>1059300</v>
      </c>
    </row>
    <row r="98" spans="1:6" ht="56.25">
      <c r="A98" s="34" t="s">
        <v>186</v>
      </c>
      <c r="B98" s="35" t="s">
        <v>29</v>
      </c>
      <c r="C98" s="36" t="s">
        <v>187</v>
      </c>
      <c r="D98" s="37">
        <v>17202.259999999998</v>
      </c>
      <c r="E98" s="37">
        <v>17202.259999999998</v>
      </c>
      <c r="F98" s="38" t="str">
        <f t="shared" si="2"/>
        <v>-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67.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99" workbookViewId="0">
      <selection activeCell="D132" sqref="D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194</v>
      </c>
      <c r="B2" s="121"/>
      <c r="C2" s="121"/>
      <c r="D2" s="121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196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35747000</v>
      </c>
      <c r="E13" s="55">
        <v>7895957.2800000003</v>
      </c>
      <c r="F13" s="56">
        <f>IF(OR(D13="-",IF(E13="-",0,E13)&gt;=IF(D13="-",0,D13)),"-",IF(D13="-",0,D13)-IF(E13="-",0,E13))</f>
        <v>27851042.719999999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35747000</v>
      </c>
      <c r="E15" s="55">
        <v>7895957.2800000003</v>
      </c>
      <c r="F15" s="56">
        <f t="shared" ref="F15:F46" si="0">IF(OR(D15="-",IF(E15="-",0,E15)&gt;=IF(D15="-",0,D15)),"-",IF(D15="-",0,D15)-IF(E15="-",0,E15))</f>
        <v>27851042.719999999</v>
      </c>
    </row>
    <row r="16" spans="1:6">
      <c r="A16" s="24" t="s">
        <v>202</v>
      </c>
      <c r="B16" s="63" t="s">
        <v>198</v>
      </c>
      <c r="C16" s="26" t="s">
        <v>203</v>
      </c>
      <c r="D16" s="27">
        <v>35747000</v>
      </c>
      <c r="E16" s="64">
        <v>7895957.2800000003</v>
      </c>
      <c r="F16" s="65">
        <f t="shared" si="0"/>
        <v>27851042.719999999</v>
      </c>
    </row>
    <row r="17" spans="1:6">
      <c r="A17" s="24" t="s">
        <v>204</v>
      </c>
      <c r="B17" s="63" t="s">
        <v>198</v>
      </c>
      <c r="C17" s="26" t="s">
        <v>205</v>
      </c>
      <c r="D17" s="27">
        <v>6892606.1699999999</v>
      </c>
      <c r="E17" s="64">
        <v>2580416.33</v>
      </c>
      <c r="F17" s="65">
        <f t="shared" si="0"/>
        <v>4312189.84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5871935.5300000003</v>
      </c>
      <c r="E18" s="64">
        <v>2150422.5</v>
      </c>
      <c r="F18" s="65">
        <f t="shared" si="0"/>
        <v>3721513.0300000003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5721745.5300000003</v>
      </c>
      <c r="E19" s="64">
        <v>2087843.31</v>
      </c>
      <c r="F19" s="65">
        <f t="shared" si="0"/>
        <v>3633902.22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3873744.6</v>
      </c>
      <c r="E20" s="64">
        <v>1344801.81</v>
      </c>
      <c r="F20" s="65">
        <f t="shared" si="0"/>
        <v>2528942.79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1169870.8600000001</v>
      </c>
      <c r="E21" s="64">
        <v>475124.29</v>
      </c>
      <c r="F21" s="65">
        <f t="shared" si="0"/>
        <v>694746.57000000007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226499.20000000001</v>
      </c>
      <c r="E22" s="64">
        <v>88202.46</v>
      </c>
      <c r="F22" s="65">
        <f t="shared" si="0"/>
        <v>138296.74</v>
      </c>
    </row>
    <row r="23" spans="1:6">
      <c r="A23" s="24" t="s">
        <v>216</v>
      </c>
      <c r="B23" s="63" t="s">
        <v>198</v>
      </c>
      <c r="C23" s="26" t="s">
        <v>217</v>
      </c>
      <c r="D23" s="27">
        <v>443302.87</v>
      </c>
      <c r="E23" s="64">
        <v>174994.75</v>
      </c>
      <c r="F23" s="65">
        <f t="shared" si="0"/>
        <v>268308.12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150190</v>
      </c>
      <c r="E26" s="64">
        <v>62579.19</v>
      </c>
      <c r="F26" s="65">
        <f t="shared" si="0"/>
        <v>87610.81</v>
      </c>
    </row>
    <row r="27" spans="1:6">
      <c r="A27" s="24" t="s">
        <v>176</v>
      </c>
      <c r="B27" s="63" t="s">
        <v>198</v>
      </c>
      <c r="C27" s="26" t="s">
        <v>223</v>
      </c>
      <c r="D27" s="27">
        <v>1000</v>
      </c>
      <c r="E27" s="64">
        <v>416.65</v>
      </c>
      <c r="F27" s="65">
        <f t="shared" si="0"/>
        <v>583.35</v>
      </c>
    </row>
    <row r="28" spans="1:6">
      <c r="A28" s="24" t="s">
        <v>176</v>
      </c>
      <c r="B28" s="63" t="s">
        <v>198</v>
      </c>
      <c r="C28" s="26" t="s">
        <v>224</v>
      </c>
      <c r="D28" s="27">
        <v>118760</v>
      </c>
      <c r="E28" s="64">
        <v>49483.35</v>
      </c>
      <c r="F28" s="65">
        <f t="shared" si="0"/>
        <v>69276.649999999994</v>
      </c>
    </row>
    <row r="29" spans="1:6">
      <c r="A29" s="24" t="s">
        <v>176</v>
      </c>
      <c r="B29" s="63" t="s">
        <v>198</v>
      </c>
      <c r="C29" s="26" t="s">
        <v>225</v>
      </c>
      <c r="D29" s="27">
        <v>29680</v>
      </c>
      <c r="E29" s="64">
        <v>12366.69</v>
      </c>
      <c r="F29" s="65">
        <f t="shared" si="0"/>
        <v>17313.309999999998</v>
      </c>
    </row>
    <row r="30" spans="1:6">
      <c r="A30" s="24" t="s">
        <v>176</v>
      </c>
      <c r="B30" s="63" t="s">
        <v>198</v>
      </c>
      <c r="C30" s="26" t="s">
        <v>226</v>
      </c>
      <c r="D30" s="27">
        <v>750</v>
      </c>
      <c r="E30" s="64">
        <v>312.5</v>
      </c>
      <c r="F30" s="65">
        <f t="shared" si="0"/>
        <v>437.5</v>
      </c>
    </row>
    <row r="31" spans="1:6" ht="33.75">
      <c r="A31" s="24" t="s">
        <v>227</v>
      </c>
      <c r="B31" s="63" t="s">
        <v>198</v>
      </c>
      <c r="C31" s="26" t="s">
        <v>228</v>
      </c>
      <c r="D31" s="27">
        <v>891247</v>
      </c>
      <c r="E31" s="64">
        <v>388765.19</v>
      </c>
      <c r="F31" s="65">
        <f t="shared" si="0"/>
        <v>502481.81</v>
      </c>
    </row>
    <row r="32" spans="1:6" ht="22.5">
      <c r="A32" s="24" t="s">
        <v>221</v>
      </c>
      <c r="B32" s="63" t="s">
        <v>198</v>
      </c>
      <c r="C32" s="26" t="s">
        <v>229</v>
      </c>
      <c r="D32" s="27">
        <v>891247</v>
      </c>
      <c r="E32" s="64">
        <v>388765.19</v>
      </c>
      <c r="F32" s="65">
        <f t="shared" si="0"/>
        <v>502481.81</v>
      </c>
    </row>
    <row r="33" spans="1:6">
      <c r="A33" s="24" t="s">
        <v>176</v>
      </c>
      <c r="B33" s="63" t="s">
        <v>198</v>
      </c>
      <c r="C33" s="26" t="s">
        <v>230</v>
      </c>
      <c r="D33" s="27">
        <v>682300</v>
      </c>
      <c r="E33" s="64">
        <v>284291.69</v>
      </c>
      <c r="F33" s="65">
        <f t="shared" si="0"/>
        <v>398008.31</v>
      </c>
    </row>
    <row r="34" spans="1:6">
      <c r="A34" s="24" t="s">
        <v>176</v>
      </c>
      <c r="B34" s="63" t="s">
        <v>198</v>
      </c>
      <c r="C34" s="26" t="s">
        <v>231</v>
      </c>
      <c r="D34" s="27">
        <v>208947</v>
      </c>
      <c r="E34" s="64">
        <v>104473.5</v>
      </c>
      <c r="F34" s="65">
        <f t="shared" si="0"/>
        <v>104473.5</v>
      </c>
    </row>
    <row r="35" spans="1:6">
      <c r="A35" s="24" t="s">
        <v>232</v>
      </c>
      <c r="B35" s="63" t="s">
        <v>198</v>
      </c>
      <c r="C35" s="26" t="s">
        <v>233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234</v>
      </c>
      <c r="B36" s="63" t="s">
        <v>198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236</v>
      </c>
      <c r="B37" s="63" t="s">
        <v>198</v>
      </c>
      <c r="C37" s="26" t="s">
        <v>237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238</v>
      </c>
      <c r="B38" s="63" t="s">
        <v>198</v>
      </c>
      <c r="C38" s="26" t="s">
        <v>239</v>
      </c>
      <c r="D38" s="27">
        <v>79423.64</v>
      </c>
      <c r="E38" s="64">
        <v>41228.639999999999</v>
      </c>
      <c r="F38" s="65">
        <f t="shared" si="0"/>
        <v>38195</v>
      </c>
    </row>
    <row r="39" spans="1:6" ht="33.75">
      <c r="A39" s="24" t="s">
        <v>234</v>
      </c>
      <c r="B39" s="63" t="s">
        <v>198</v>
      </c>
      <c r="C39" s="26" t="s">
        <v>240</v>
      </c>
      <c r="D39" s="27">
        <v>51558.64</v>
      </c>
      <c r="E39" s="64">
        <v>29678.639999999999</v>
      </c>
      <c r="F39" s="65">
        <f t="shared" si="0"/>
        <v>21880</v>
      </c>
    </row>
    <row r="40" spans="1:6" ht="22.5">
      <c r="A40" s="24" t="s">
        <v>214</v>
      </c>
      <c r="B40" s="63" t="s">
        <v>198</v>
      </c>
      <c r="C40" s="26" t="s">
        <v>241</v>
      </c>
      <c r="D40" s="27">
        <v>15840</v>
      </c>
      <c r="E40" s="64">
        <v>3960</v>
      </c>
      <c r="F40" s="65">
        <f t="shared" si="0"/>
        <v>11880</v>
      </c>
    </row>
    <row r="41" spans="1:6">
      <c r="A41" s="24" t="s">
        <v>216</v>
      </c>
      <c r="B41" s="63" t="s">
        <v>198</v>
      </c>
      <c r="C41" s="26" t="s">
        <v>242</v>
      </c>
      <c r="D41" s="27">
        <v>10000</v>
      </c>
      <c r="E41" s="64" t="s">
        <v>44</v>
      </c>
      <c r="F41" s="65">
        <f t="shared" si="0"/>
        <v>10000</v>
      </c>
    </row>
    <row r="42" spans="1:6">
      <c r="A42" s="24" t="s">
        <v>216</v>
      </c>
      <c r="B42" s="63" t="s">
        <v>198</v>
      </c>
      <c r="C42" s="26" t="s">
        <v>243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244</v>
      </c>
      <c r="B43" s="63" t="s">
        <v>198</v>
      </c>
      <c r="C43" s="26" t="s">
        <v>245</v>
      </c>
      <c r="D43" s="27">
        <v>2418.64</v>
      </c>
      <c r="E43" s="64">
        <v>2418.64</v>
      </c>
      <c r="F43" s="65" t="str">
        <f t="shared" si="0"/>
        <v>-</v>
      </c>
    </row>
    <row r="44" spans="1:6" ht="22.5">
      <c r="A44" s="24" t="s">
        <v>246</v>
      </c>
      <c r="B44" s="63" t="s">
        <v>198</v>
      </c>
      <c r="C44" s="26" t="s">
        <v>247</v>
      </c>
      <c r="D44" s="27">
        <v>24000</v>
      </c>
      <c r="E44" s="64">
        <v>8000</v>
      </c>
      <c r="F44" s="65">
        <f t="shared" si="0"/>
        <v>16000</v>
      </c>
    </row>
    <row r="45" spans="1:6">
      <c r="A45" s="24" t="s">
        <v>216</v>
      </c>
      <c r="B45" s="63" t="s">
        <v>198</v>
      </c>
      <c r="C45" s="26" t="s">
        <v>248</v>
      </c>
      <c r="D45" s="27">
        <v>24000</v>
      </c>
      <c r="E45" s="64">
        <v>8000</v>
      </c>
      <c r="F45" s="65">
        <f t="shared" si="0"/>
        <v>16000</v>
      </c>
    </row>
    <row r="46" spans="1:6" ht="33.75">
      <c r="A46" s="24" t="s">
        <v>249</v>
      </c>
      <c r="B46" s="63" t="s">
        <v>198</v>
      </c>
      <c r="C46" s="26" t="s">
        <v>250</v>
      </c>
      <c r="D46" s="27">
        <v>3865</v>
      </c>
      <c r="E46" s="64">
        <v>3550</v>
      </c>
      <c r="F46" s="65">
        <f t="shared" si="0"/>
        <v>315</v>
      </c>
    </row>
    <row r="47" spans="1:6">
      <c r="A47" s="24" t="s">
        <v>218</v>
      </c>
      <c r="B47" s="63" t="s">
        <v>198</v>
      </c>
      <c r="C47" s="26" t="s">
        <v>251</v>
      </c>
      <c r="D47" s="27">
        <v>3865</v>
      </c>
      <c r="E47" s="64">
        <v>3550</v>
      </c>
      <c r="F47" s="65">
        <f t="shared" ref="F47:F78" si="1">IF(OR(D47="-",IF(E47="-",0,E47)&gt;=IF(D47="-",0,D47)),"-",IF(D47="-",0,D47)-IF(E47="-",0,E47))</f>
        <v>315</v>
      </c>
    </row>
    <row r="48" spans="1:6">
      <c r="A48" s="24" t="s">
        <v>252</v>
      </c>
      <c r="B48" s="63" t="s">
        <v>198</v>
      </c>
      <c r="C48" s="26" t="s">
        <v>253</v>
      </c>
      <c r="D48" s="27">
        <v>140300</v>
      </c>
      <c r="E48" s="64">
        <v>50552.58</v>
      </c>
      <c r="F48" s="65">
        <f t="shared" si="1"/>
        <v>89747.42</v>
      </c>
    </row>
    <row r="49" spans="1:6">
      <c r="A49" s="24" t="s">
        <v>254</v>
      </c>
      <c r="B49" s="63" t="s">
        <v>198</v>
      </c>
      <c r="C49" s="26" t="s">
        <v>255</v>
      </c>
      <c r="D49" s="27">
        <v>140300</v>
      </c>
      <c r="E49" s="64">
        <v>50552.58</v>
      </c>
      <c r="F49" s="65">
        <f t="shared" si="1"/>
        <v>89747.42</v>
      </c>
    </row>
    <row r="50" spans="1:6" ht="33.75">
      <c r="A50" s="24" t="s">
        <v>256</v>
      </c>
      <c r="B50" s="63" t="s">
        <v>198</v>
      </c>
      <c r="C50" s="26" t="s">
        <v>257</v>
      </c>
      <c r="D50" s="27">
        <v>140300</v>
      </c>
      <c r="E50" s="64">
        <v>50552.58</v>
      </c>
      <c r="F50" s="65">
        <f t="shared" si="1"/>
        <v>89747.42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96108</v>
      </c>
      <c r="E51" s="64">
        <v>35945.360000000001</v>
      </c>
      <c r="F51" s="65">
        <f t="shared" si="1"/>
        <v>60162.64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29022</v>
      </c>
      <c r="E53" s="64">
        <v>9674.2199999999993</v>
      </c>
      <c r="F53" s="65">
        <f t="shared" si="1"/>
        <v>19347.78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9866</v>
      </c>
      <c r="E55" s="64">
        <v>4933</v>
      </c>
      <c r="F55" s="65">
        <f t="shared" si="1"/>
        <v>4933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196700</v>
      </c>
      <c r="E56" s="64">
        <v>81958.350000000006</v>
      </c>
      <c r="F56" s="65">
        <f t="shared" si="1"/>
        <v>114741.65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196700</v>
      </c>
      <c r="E57" s="64">
        <v>81958.350000000006</v>
      </c>
      <c r="F57" s="65">
        <f t="shared" si="1"/>
        <v>114741.65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196700</v>
      </c>
      <c r="E58" s="64">
        <v>81958.350000000006</v>
      </c>
      <c r="F58" s="65">
        <f t="shared" si="1"/>
        <v>114741.65</v>
      </c>
    </row>
    <row r="59" spans="1:6">
      <c r="A59" s="24" t="s">
        <v>176</v>
      </c>
      <c r="B59" s="63" t="s">
        <v>198</v>
      </c>
      <c r="C59" s="26" t="s">
        <v>270</v>
      </c>
      <c r="D59" s="27">
        <v>103700</v>
      </c>
      <c r="E59" s="64">
        <v>43208.35</v>
      </c>
      <c r="F59" s="65">
        <f t="shared" si="1"/>
        <v>60491.65</v>
      </c>
    </row>
    <row r="60" spans="1:6">
      <c r="A60" s="24" t="s">
        <v>176</v>
      </c>
      <c r="B60" s="63" t="s">
        <v>198</v>
      </c>
      <c r="C60" s="26" t="s">
        <v>271</v>
      </c>
      <c r="D60" s="27">
        <v>93000</v>
      </c>
      <c r="E60" s="64">
        <v>38750</v>
      </c>
      <c r="F60" s="65">
        <f t="shared" si="1"/>
        <v>54250</v>
      </c>
    </row>
    <row r="61" spans="1:6">
      <c r="A61" s="24" t="s">
        <v>272</v>
      </c>
      <c r="B61" s="63" t="s">
        <v>198</v>
      </c>
      <c r="C61" s="26" t="s">
        <v>273</v>
      </c>
      <c r="D61" s="27">
        <v>5040438.7</v>
      </c>
      <c r="E61" s="64">
        <v>772600.64</v>
      </c>
      <c r="F61" s="65">
        <f t="shared" si="1"/>
        <v>4267838.0600000005</v>
      </c>
    </row>
    <row r="62" spans="1:6">
      <c r="A62" s="24" t="s">
        <v>274</v>
      </c>
      <c r="B62" s="63" t="s">
        <v>198</v>
      </c>
      <c r="C62" s="26" t="s">
        <v>275</v>
      </c>
      <c r="D62" s="27">
        <v>5040438.7</v>
      </c>
      <c r="E62" s="64">
        <v>772600.64</v>
      </c>
      <c r="F62" s="65">
        <f t="shared" si="1"/>
        <v>4267838.0600000005</v>
      </c>
    </row>
    <row r="63" spans="1:6" ht="33.75">
      <c r="A63" s="24" t="s">
        <v>276</v>
      </c>
      <c r="B63" s="63" t="s">
        <v>198</v>
      </c>
      <c r="C63" s="26" t="s">
        <v>277</v>
      </c>
      <c r="D63" s="27">
        <v>300000</v>
      </c>
      <c r="E63" s="64">
        <v>165460.64000000001</v>
      </c>
      <c r="F63" s="65">
        <f t="shared" si="1"/>
        <v>134539.35999999999</v>
      </c>
    </row>
    <row r="64" spans="1:6">
      <c r="A64" s="24" t="s">
        <v>216</v>
      </c>
      <c r="B64" s="63" t="s">
        <v>198</v>
      </c>
      <c r="C64" s="26" t="s">
        <v>278</v>
      </c>
      <c r="D64" s="27">
        <v>300000</v>
      </c>
      <c r="E64" s="64">
        <v>165460.64000000001</v>
      </c>
      <c r="F64" s="65">
        <f t="shared" si="1"/>
        <v>134539.35999999999</v>
      </c>
    </row>
    <row r="65" spans="1:6" ht="45">
      <c r="A65" s="24" t="s">
        <v>279</v>
      </c>
      <c r="B65" s="63" t="s">
        <v>198</v>
      </c>
      <c r="C65" s="26" t="s">
        <v>280</v>
      </c>
      <c r="D65" s="27">
        <v>2269408.02</v>
      </c>
      <c r="E65" s="64">
        <v>10000</v>
      </c>
      <c r="F65" s="65">
        <f t="shared" si="1"/>
        <v>2259408.02</v>
      </c>
    </row>
    <row r="66" spans="1:6">
      <c r="A66" s="24" t="s">
        <v>216</v>
      </c>
      <c r="B66" s="63" t="s">
        <v>198</v>
      </c>
      <c r="C66" s="26" t="s">
        <v>281</v>
      </c>
      <c r="D66" s="27">
        <v>1055408.02</v>
      </c>
      <c r="E66" s="64">
        <v>10000</v>
      </c>
      <c r="F66" s="65">
        <f t="shared" si="1"/>
        <v>1045408.02</v>
      </c>
    </row>
    <row r="67" spans="1:6">
      <c r="A67" s="24" t="s">
        <v>216</v>
      </c>
      <c r="B67" s="63" t="s">
        <v>198</v>
      </c>
      <c r="C67" s="26" t="s">
        <v>282</v>
      </c>
      <c r="D67" s="27">
        <v>1214000</v>
      </c>
      <c r="E67" s="64" t="s">
        <v>44</v>
      </c>
      <c r="F67" s="65">
        <f t="shared" si="1"/>
        <v>1214000</v>
      </c>
    </row>
    <row r="68" spans="1:6" ht="33.75">
      <c r="A68" s="24" t="s">
        <v>283</v>
      </c>
      <c r="B68" s="63" t="s">
        <v>198</v>
      </c>
      <c r="C68" s="26" t="s">
        <v>284</v>
      </c>
      <c r="D68" s="27">
        <v>1556946</v>
      </c>
      <c r="E68" s="64">
        <v>597140</v>
      </c>
      <c r="F68" s="65">
        <f t="shared" si="1"/>
        <v>959806</v>
      </c>
    </row>
    <row r="69" spans="1:6">
      <c r="A69" s="24" t="s">
        <v>216</v>
      </c>
      <c r="B69" s="63" t="s">
        <v>198</v>
      </c>
      <c r="C69" s="26" t="s">
        <v>285</v>
      </c>
      <c r="D69" s="27">
        <v>1556946</v>
      </c>
      <c r="E69" s="64">
        <v>597140</v>
      </c>
      <c r="F69" s="65">
        <f t="shared" si="1"/>
        <v>959806</v>
      </c>
    </row>
    <row r="70" spans="1:6" ht="45">
      <c r="A70" s="24" t="s">
        <v>286</v>
      </c>
      <c r="B70" s="63" t="s">
        <v>198</v>
      </c>
      <c r="C70" s="26" t="s">
        <v>287</v>
      </c>
      <c r="D70" s="27">
        <v>914084.68</v>
      </c>
      <c r="E70" s="64" t="s">
        <v>44</v>
      </c>
      <c r="F70" s="65">
        <f t="shared" si="1"/>
        <v>914084.68</v>
      </c>
    </row>
    <row r="71" spans="1:6">
      <c r="A71" s="24" t="s">
        <v>216</v>
      </c>
      <c r="B71" s="63" t="s">
        <v>198</v>
      </c>
      <c r="C71" s="26" t="s">
        <v>288</v>
      </c>
      <c r="D71" s="27">
        <v>914084.68</v>
      </c>
      <c r="E71" s="64" t="s">
        <v>44</v>
      </c>
      <c r="F71" s="65">
        <f t="shared" si="1"/>
        <v>914084.68</v>
      </c>
    </row>
    <row r="72" spans="1:6">
      <c r="A72" s="24" t="s">
        <v>289</v>
      </c>
      <c r="B72" s="63" t="s">
        <v>198</v>
      </c>
      <c r="C72" s="26" t="s">
        <v>290</v>
      </c>
      <c r="D72" s="27">
        <v>18482526.800000001</v>
      </c>
      <c r="E72" s="64">
        <v>2443910.7200000002</v>
      </c>
      <c r="F72" s="65">
        <f t="shared" si="1"/>
        <v>16038616.08</v>
      </c>
    </row>
    <row r="73" spans="1:6">
      <c r="A73" s="24" t="s">
        <v>291</v>
      </c>
      <c r="B73" s="63" t="s">
        <v>198</v>
      </c>
      <c r="C73" s="26" t="s">
        <v>292</v>
      </c>
      <c r="D73" s="27">
        <v>1191275.76</v>
      </c>
      <c r="E73" s="64">
        <v>488265.6</v>
      </c>
      <c r="F73" s="65">
        <f t="shared" si="1"/>
        <v>703010.16</v>
      </c>
    </row>
    <row r="74" spans="1:6" ht="22.5">
      <c r="A74" s="24" t="s">
        <v>293</v>
      </c>
      <c r="B74" s="63" t="s">
        <v>198</v>
      </c>
      <c r="C74" s="26" t="s">
        <v>294</v>
      </c>
      <c r="D74" s="27">
        <v>780510</v>
      </c>
      <c r="E74" s="64">
        <v>320225.06</v>
      </c>
      <c r="F74" s="65">
        <f t="shared" si="1"/>
        <v>460284.94</v>
      </c>
    </row>
    <row r="75" spans="1:6" ht="45">
      <c r="A75" s="24" t="s">
        <v>295</v>
      </c>
      <c r="B75" s="63" t="s">
        <v>198</v>
      </c>
      <c r="C75" s="26" t="s">
        <v>296</v>
      </c>
      <c r="D75" s="27">
        <v>780510</v>
      </c>
      <c r="E75" s="64">
        <v>320225.06</v>
      </c>
      <c r="F75" s="65">
        <f t="shared" si="1"/>
        <v>460284.94</v>
      </c>
    </row>
    <row r="76" spans="1:6" ht="45">
      <c r="A76" s="24" t="s">
        <v>297</v>
      </c>
      <c r="B76" s="63" t="s">
        <v>198</v>
      </c>
      <c r="C76" s="26" t="s">
        <v>298</v>
      </c>
      <c r="D76" s="27">
        <v>410765.76</v>
      </c>
      <c r="E76" s="64">
        <v>168040.54</v>
      </c>
      <c r="F76" s="65">
        <f t="shared" si="1"/>
        <v>242725.22</v>
      </c>
    </row>
    <row r="77" spans="1:6">
      <c r="A77" s="24" t="s">
        <v>216</v>
      </c>
      <c r="B77" s="63" t="s">
        <v>198</v>
      </c>
      <c r="C77" s="26" t="s">
        <v>299</v>
      </c>
      <c r="D77" s="27">
        <v>410765.76</v>
      </c>
      <c r="E77" s="64">
        <v>168040.54</v>
      </c>
      <c r="F77" s="65">
        <f t="shared" si="1"/>
        <v>242725.22</v>
      </c>
    </row>
    <row r="78" spans="1:6">
      <c r="A78" s="24" t="s">
        <v>300</v>
      </c>
      <c r="B78" s="63" t="s">
        <v>198</v>
      </c>
      <c r="C78" s="26" t="s">
        <v>301</v>
      </c>
      <c r="D78" s="27">
        <v>2527743.25</v>
      </c>
      <c r="E78" s="64">
        <v>268010.71000000002</v>
      </c>
      <c r="F78" s="65">
        <f t="shared" si="1"/>
        <v>2259732.54</v>
      </c>
    </row>
    <row r="79" spans="1:6" ht="45">
      <c r="A79" s="24" t="s">
        <v>302</v>
      </c>
      <c r="B79" s="63" t="s">
        <v>198</v>
      </c>
      <c r="C79" s="26" t="s">
        <v>303</v>
      </c>
      <c r="D79" s="27">
        <v>2158614</v>
      </c>
      <c r="E79" s="64">
        <v>268010.71000000002</v>
      </c>
      <c r="F79" s="65">
        <f t="shared" ref="F79:F110" si="2">IF(OR(D79="-",IF(E79="-",0,E79)&gt;=IF(D79="-",0,D79)),"-",IF(D79="-",0,D79)-IF(E79="-",0,E79))</f>
        <v>1890603.29</v>
      </c>
    </row>
    <row r="80" spans="1:6">
      <c r="A80" s="24" t="s">
        <v>216</v>
      </c>
      <c r="B80" s="63" t="s">
        <v>198</v>
      </c>
      <c r="C80" s="26" t="s">
        <v>304</v>
      </c>
      <c r="D80" s="27">
        <v>1398000</v>
      </c>
      <c r="E80" s="64">
        <v>48000</v>
      </c>
      <c r="F80" s="65">
        <f t="shared" si="2"/>
        <v>1350000</v>
      </c>
    </row>
    <row r="81" spans="1:6">
      <c r="A81" s="24" t="s">
        <v>216</v>
      </c>
      <c r="B81" s="63" t="s">
        <v>198</v>
      </c>
      <c r="C81" s="26" t="s">
        <v>305</v>
      </c>
      <c r="D81" s="27">
        <v>310514</v>
      </c>
      <c r="E81" s="64">
        <v>220010.71</v>
      </c>
      <c r="F81" s="65">
        <f t="shared" si="2"/>
        <v>90503.290000000008</v>
      </c>
    </row>
    <row r="82" spans="1:6">
      <c r="A82" s="24" t="s">
        <v>216</v>
      </c>
      <c r="B82" s="63" t="s">
        <v>198</v>
      </c>
      <c r="C82" s="26" t="s">
        <v>306</v>
      </c>
      <c r="D82" s="27">
        <v>450100</v>
      </c>
      <c r="E82" s="64" t="s">
        <v>44</v>
      </c>
      <c r="F82" s="65">
        <f t="shared" si="2"/>
        <v>450100</v>
      </c>
    </row>
    <row r="83" spans="1:6" ht="22.5">
      <c r="A83" s="24" t="s">
        <v>307</v>
      </c>
      <c r="B83" s="63" t="s">
        <v>198</v>
      </c>
      <c r="C83" s="26" t="s">
        <v>308</v>
      </c>
      <c r="D83" s="27">
        <v>369129.25</v>
      </c>
      <c r="E83" s="64" t="s">
        <v>44</v>
      </c>
      <c r="F83" s="65">
        <f t="shared" si="2"/>
        <v>369129.25</v>
      </c>
    </row>
    <row r="84" spans="1:6" ht="45">
      <c r="A84" s="24" t="s">
        <v>295</v>
      </c>
      <c r="B84" s="63" t="s">
        <v>198</v>
      </c>
      <c r="C84" s="26" t="s">
        <v>309</v>
      </c>
      <c r="D84" s="27">
        <v>369129.25</v>
      </c>
      <c r="E84" s="64" t="s">
        <v>44</v>
      </c>
      <c r="F84" s="65">
        <f t="shared" si="2"/>
        <v>369129.25</v>
      </c>
    </row>
    <row r="85" spans="1:6">
      <c r="A85" s="24" t="s">
        <v>310</v>
      </c>
      <c r="B85" s="63" t="s">
        <v>198</v>
      </c>
      <c r="C85" s="26" t="s">
        <v>311</v>
      </c>
      <c r="D85" s="27">
        <v>14743391.58</v>
      </c>
      <c r="E85" s="64">
        <v>1679252.66</v>
      </c>
      <c r="F85" s="65">
        <f t="shared" si="2"/>
        <v>13064138.92</v>
      </c>
    </row>
    <row r="86" spans="1:6" ht="45">
      <c r="A86" s="24" t="s">
        <v>312</v>
      </c>
      <c r="B86" s="63" t="s">
        <v>198</v>
      </c>
      <c r="C86" s="26" t="s">
        <v>313</v>
      </c>
      <c r="D86" s="27">
        <v>2173289.4</v>
      </c>
      <c r="E86" s="64">
        <v>1058759.1299999999</v>
      </c>
      <c r="F86" s="65">
        <f t="shared" si="2"/>
        <v>1114530.27</v>
      </c>
    </row>
    <row r="87" spans="1:6">
      <c r="A87" s="24" t="s">
        <v>216</v>
      </c>
      <c r="B87" s="63" t="s">
        <v>198</v>
      </c>
      <c r="C87" s="26" t="s">
        <v>314</v>
      </c>
      <c r="D87" s="27">
        <v>2173289.4</v>
      </c>
      <c r="E87" s="64">
        <v>1058759.1299999999</v>
      </c>
      <c r="F87" s="65">
        <f t="shared" si="2"/>
        <v>1114530.27</v>
      </c>
    </row>
    <row r="88" spans="1:6" ht="22.5">
      <c r="A88" s="24" t="s">
        <v>315</v>
      </c>
      <c r="B88" s="63" t="s">
        <v>198</v>
      </c>
      <c r="C88" s="26" t="s">
        <v>316</v>
      </c>
      <c r="D88" s="27">
        <v>50699.88</v>
      </c>
      <c r="E88" s="64" t="s">
        <v>44</v>
      </c>
      <c r="F88" s="65">
        <f t="shared" si="2"/>
        <v>50699.88</v>
      </c>
    </row>
    <row r="89" spans="1:6">
      <c r="A89" s="24" t="s">
        <v>216</v>
      </c>
      <c r="B89" s="63" t="s">
        <v>198</v>
      </c>
      <c r="C89" s="26" t="s">
        <v>317</v>
      </c>
      <c r="D89" s="27">
        <v>50699.88</v>
      </c>
      <c r="E89" s="64" t="s">
        <v>44</v>
      </c>
      <c r="F89" s="65">
        <f t="shared" si="2"/>
        <v>50699.88</v>
      </c>
    </row>
    <row r="90" spans="1:6" ht="33.75">
      <c r="A90" s="24" t="s">
        <v>318</v>
      </c>
      <c r="B90" s="63" t="s">
        <v>198</v>
      </c>
      <c r="C90" s="26" t="s">
        <v>319</v>
      </c>
      <c r="D90" s="27">
        <v>449729.25</v>
      </c>
      <c r="E90" s="64">
        <v>187387.2</v>
      </c>
      <c r="F90" s="65">
        <f t="shared" si="2"/>
        <v>262342.05</v>
      </c>
    </row>
    <row r="91" spans="1:6">
      <c r="A91" s="24" t="s">
        <v>176</v>
      </c>
      <c r="B91" s="63" t="s">
        <v>198</v>
      </c>
      <c r="C91" s="26" t="s">
        <v>320</v>
      </c>
      <c r="D91" s="27">
        <v>449729.25</v>
      </c>
      <c r="E91" s="64">
        <v>187387.2</v>
      </c>
      <c r="F91" s="65">
        <f t="shared" si="2"/>
        <v>262342.05</v>
      </c>
    </row>
    <row r="92" spans="1:6" ht="33.75">
      <c r="A92" s="24" t="s">
        <v>321</v>
      </c>
      <c r="B92" s="63" t="s">
        <v>198</v>
      </c>
      <c r="C92" s="26" t="s">
        <v>322</v>
      </c>
      <c r="D92" s="27">
        <v>5000</v>
      </c>
      <c r="E92" s="64">
        <v>5000</v>
      </c>
      <c r="F92" s="65" t="str">
        <f t="shared" si="2"/>
        <v>-</v>
      </c>
    </row>
    <row r="93" spans="1:6">
      <c r="A93" s="24" t="s">
        <v>216</v>
      </c>
      <c r="B93" s="63" t="s">
        <v>198</v>
      </c>
      <c r="C93" s="26" t="s">
        <v>323</v>
      </c>
      <c r="D93" s="27">
        <v>5000</v>
      </c>
      <c r="E93" s="64">
        <v>5000</v>
      </c>
      <c r="F93" s="65" t="str">
        <f t="shared" si="2"/>
        <v>-</v>
      </c>
    </row>
    <row r="94" spans="1:6" ht="22.5">
      <c r="A94" s="24" t="s">
        <v>324</v>
      </c>
      <c r="B94" s="63" t="s">
        <v>198</v>
      </c>
      <c r="C94" s="26" t="s">
        <v>325</v>
      </c>
      <c r="D94" s="27">
        <v>485221.38</v>
      </c>
      <c r="E94" s="64">
        <v>330525.51</v>
      </c>
      <c r="F94" s="65">
        <f t="shared" si="2"/>
        <v>154695.87</v>
      </c>
    </row>
    <row r="95" spans="1:6">
      <c r="A95" s="24" t="s">
        <v>216</v>
      </c>
      <c r="B95" s="63" t="s">
        <v>198</v>
      </c>
      <c r="C95" s="26" t="s">
        <v>326</v>
      </c>
      <c r="D95" s="27">
        <v>485221.38</v>
      </c>
      <c r="E95" s="64">
        <v>330525.51</v>
      </c>
      <c r="F95" s="65">
        <f t="shared" si="2"/>
        <v>154695.87</v>
      </c>
    </row>
    <row r="96" spans="1:6" ht="33.75">
      <c r="A96" s="24" t="s">
        <v>327</v>
      </c>
      <c r="B96" s="63" t="s">
        <v>198</v>
      </c>
      <c r="C96" s="26" t="s">
        <v>328</v>
      </c>
      <c r="D96" s="27">
        <v>10326.82</v>
      </c>
      <c r="E96" s="64">
        <v>10326.82</v>
      </c>
      <c r="F96" s="65" t="str">
        <f t="shared" si="2"/>
        <v>-</v>
      </c>
    </row>
    <row r="97" spans="1:6">
      <c r="A97" s="24" t="s">
        <v>216</v>
      </c>
      <c r="B97" s="63" t="s">
        <v>198</v>
      </c>
      <c r="C97" s="26" t="s">
        <v>329</v>
      </c>
      <c r="D97" s="27">
        <v>10326.82</v>
      </c>
      <c r="E97" s="64">
        <v>10326.82</v>
      </c>
      <c r="F97" s="65" t="str">
        <f t="shared" si="2"/>
        <v>-</v>
      </c>
    </row>
    <row r="98" spans="1:6" ht="33.75">
      <c r="A98" s="24" t="s">
        <v>330</v>
      </c>
      <c r="B98" s="63" t="s">
        <v>198</v>
      </c>
      <c r="C98" s="26" t="s">
        <v>331</v>
      </c>
      <c r="D98" s="27">
        <v>283964.53000000003</v>
      </c>
      <c r="E98" s="64" t="s">
        <v>44</v>
      </c>
      <c r="F98" s="65">
        <f t="shared" si="2"/>
        <v>283964.53000000003</v>
      </c>
    </row>
    <row r="99" spans="1:6">
      <c r="A99" s="24" t="s">
        <v>216</v>
      </c>
      <c r="B99" s="63" t="s">
        <v>198</v>
      </c>
      <c r="C99" s="26" t="s">
        <v>332</v>
      </c>
      <c r="D99" s="27">
        <v>283964.53000000003</v>
      </c>
      <c r="E99" s="64" t="s">
        <v>44</v>
      </c>
      <c r="F99" s="65">
        <f t="shared" si="2"/>
        <v>283964.53000000003</v>
      </c>
    </row>
    <row r="100" spans="1:6" ht="22.5">
      <c r="A100" s="24" t="s">
        <v>333</v>
      </c>
      <c r="B100" s="63" t="s">
        <v>198</v>
      </c>
      <c r="C100" s="26" t="s">
        <v>334</v>
      </c>
      <c r="D100" s="27">
        <v>10000000</v>
      </c>
      <c r="E100" s="64" t="s">
        <v>44</v>
      </c>
      <c r="F100" s="65">
        <f t="shared" si="2"/>
        <v>10000000</v>
      </c>
    </row>
    <row r="101" spans="1:6">
      <c r="A101" s="24" t="s">
        <v>216</v>
      </c>
      <c r="B101" s="63" t="s">
        <v>198</v>
      </c>
      <c r="C101" s="26" t="s">
        <v>335</v>
      </c>
      <c r="D101" s="27">
        <v>10000000</v>
      </c>
      <c r="E101" s="64" t="s">
        <v>44</v>
      </c>
      <c r="F101" s="65">
        <f t="shared" si="2"/>
        <v>10000000</v>
      </c>
    </row>
    <row r="102" spans="1:6" ht="22.5">
      <c r="A102" s="24" t="s">
        <v>336</v>
      </c>
      <c r="B102" s="63" t="s">
        <v>198</v>
      </c>
      <c r="C102" s="26" t="s">
        <v>337</v>
      </c>
      <c r="D102" s="27">
        <v>477080</v>
      </c>
      <c r="E102" s="64" t="s">
        <v>44</v>
      </c>
      <c r="F102" s="65">
        <f t="shared" si="2"/>
        <v>477080</v>
      </c>
    </row>
    <row r="103" spans="1:6">
      <c r="A103" s="24" t="s">
        <v>216</v>
      </c>
      <c r="B103" s="63" t="s">
        <v>198</v>
      </c>
      <c r="C103" s="26" t="s">
        <v>338</v>
      </c>
      <c r="D103" s="27">
        <v>477080</v>
      </c>
      <c r="E103" s="64" t="s">
        <v>44</v>
      </c>
      <c r="F103" s="65">
        <f t="shared" si="2"/>
        <v>477080</v>
      </c>
    </row>
    <row r="104" spans="1:6" ht="22.5">
      <c r="A104" s="24" t="s">
        <v>339</v>
      </c>
      <c r="B104" s="63" t="s">
        <v>198</v>
      </c>
      <c r="C104" s="26" t="s">
        <v>340</v>
      </c>
      <c r="D104" s="27">
        <v>87254</v>
      </c>
      <c r="E104" s="64" t="s">
        <v>44</v>
      </c>
      <c r="F104" s="65">
        <f t="shared" si="2"/>
        <v>87254</v>
      </c>
    </row>
    <row r="105" spans="1:6">
      <c r="A105" s="24" t="s">
        <v>216</v>
      </c>
      <c r="B105" s="63" t="s">
        <v>198</v>
      </c>
      <c r="C105" s="26" t="s">
        <v>341</v>
      </c>
      <c r="D105" s="27">
        <v>87254</v>
      </c>
      <c r="E105" s="64" t="s">
        <v>44</v>
      </c>
      <c r="F105" s="65">
        <f t="shared" si="2"/>
        <v>87254</v>
      </c>
    </row>
    <row r="106" spans="1:6" ht="22.5">
      <c r="A106" s="24" t="s">
        <v>342</v>
      </c>
      <c r="B106" s="63" t="s">
        <v>198</v>
      </c>
      <c r="C106" s="26" t="s">
        <v>343</v>
      </c>
      <c r="D106" s="27">
        <v>87254</v>
      </c>
      <c r="E106" s="64">
        <v>87254</v>
      </c>
      <c r="F106" s="65" t="str">
        <f t="shared" si="2"/>
        <v>-</v>
      </c>
    </row>
    <row r="107" spans="1:6">
      <c r="A107" s="24" t="s">
        <v>216</v>
      </c>
      <c r="B107" s="63" t="s">
        <v>198</v>
      </c>
      <c r="C107" s="26" t="s">
        <v>344</v>
      </c>
      <c r="D107" s="27">
        <v>87254</v>
      </c>
      <c r="E107" s="64">
        <v>87254</v>
      </c>
      <c r="F107" s="65" t="str">
        <f t="shared" si="2"/>
        <v>-</v>
      </c>
    </row>
    <row r="108" spans="1:6" ht="22.5">
      <c r="A108" s="24" t="s">
        <v>345</v>
      </c>
      <c r="B108" s="63" t="s">
        <v>198</v>
      </c>
      <c r="C108" s="26" t="s">
        <v>346</v>
      </c>
      <c r="D108" s="27">
        <v>423046</v>
      </c>
      <c r="E108" s="64" t="s">
        <v>44</v>
      </c>
      <c r="F108" s="65">
        <f t="shared" si="2"/>
        <v>423046</v>
      </c>
    </row>
    <row r="109" spans="1:6">
      <c r="A109" s="24" t="s">
        <v>216</v>
      </c>
      <c r="B109" s="63" t="s">
        <v>198</v>
      </c>
      <c r="C109" s="26" t="s">
        <v>347</v>
      </c>
      <c r="D109" s="27">
        <v>423046</v>
      </c>
      <c r="E109" s="64" t="s">
        <v>44</v>
      </c>
      <c r="F109" s="65">
        <f t="shared" si="2"/>
        <v>423046</v>
      </c>
    </row>
    <row r="110" spans="1:6" ht="22.5">
      <c r="A110" s="24" t="s">
        <v>348</v>
      </c>
      <c r="B110" s="63" t="s">
        <v>198</v>
      </c>
      <c r="C110" s="26" t="s">
        <v>349</v>
      </c>
      <c r="D110" s="27">
        <v>210526.32</v>
      </c>
      <c r="E110" s="64" t="s">
        <v>44</v>
      </c>
      <c r="F110" s="65">
        <f t="shared" si="2"/>
        <v>210526.32</v>
      </c>
    </row>
    <row r="111" spans="1:6">
      <c r="A111" s="24" t="s">
        <v>216</v>
      </c>
      <c r="B111" s="63" t="s">
        <v>198</v>
      </c>
      <c r="C111" s="26" t="s">
        <v>350</v>
      </c>
      <c r="D111" s="27">
        <v>210526.32</v>
      </c>
      <c r="E111" s="64" t="s">
        <v>44</v>
      </c>
      <c r="F111" s="65">
        <f t="shared" ref="F111:F129" si="3">IF(OR(D111="-",IF(E111="-",0,E111)&gt;=IF(D111="-",0,D111)),"-",IF(D111="-",0,D111)-IF(E111="-",0,E111))</f>
        <v>210526.32</v>
      </c>
    </row>
    <row r="112" spans="1:6" ht="22.5">
      <c r="A112" s="24" t="s">
        <v>351</v>
      </c>
      <c r="B112" s="63" t="s">
        <v>198</v>
      </c>
      <c r="C112" s="26" t="s">
        <v>352</v>
      </c>
      <c r="D112" s="27">
        <v>20116.21</v>
      </c>
      <c r="E112" s="64">
        <v>8381.75</v>
      </c>
      <c r="F112" s="65">
        <f t="shared" si="3"/>
        <v>11734.46</v>
      </c>
    </row>
    <row r="113" spans="1:6" ht="22.5">
      <c r="A113" s="24" t="s">
        <v>353</v>
      </c>
      <c r="B113" s="63" t="s">
        <v>198</v>
      </c>
      <c r="C113" s="26" t="s">
        <v>354</v>
      </c>
      <c r="D113" s="27">
        <v>20116.21</v>
      </c>
      <c r="E113" s="64">
        <v>8381.75</v>
      </c>
      <c r="F113" s="65">
        <f t="shared" si="3"/>
        <v>11734.46</v>
      </c>
    </row>
    <row r="114" spans="1:6">
      <c r="A114" s="24" t="s">
        <v>176</v>
      </c>
      <c r="B114" s="63" t="s">
        <v>198</v>
      </c>
      <c r="C114" s="26" t="s">
        <v>355</v>
      </c>
      <c r="D114" s="27">
        <v>20116.21</v>
      </c>
      <c r="E114" s="64">
        <v>8381.75</v>
      </c>
      <c r="F114" s="65">
        <f t="shared" si="3"/>
        <v>11734.46</v>
      </c>
    </row>
    <row r="115" spans="1:6">
      <c r="A115" s="24" t="s">
        <v>356</v>
      </c>
      <c r="B115" s="63" t="s">
        <v>198</v>
      </c>
      <c r="C115" s="26" t="s">
        <v>357</v>
      </c>
      <c r="D115" s="27">
        <v>4781323.8499999996</v>
      </c>
      <c r="E115" s="64">
        <v>1890353.9</v>
      </c>
      <c r="F115" s="65">
        <f t="shared" si="3"/>
        <v>2890969.9499999997</v>
      </c>
    </row>
    <row r="116" spans="1:6">
      <c r="A116" s="24" t="s">
        <v>358</v>
      </c>
      <c r="B116" s="63" t="s">
        <v>198</v>
      </c>
      <c r="C116" s="26" t="s">
        <v>359</v>
      </c>
      <c r="D116" s="27">
        <v>4781323.8499999996</v>
      </c>
      <c r="E116" s="64">
        <v>1890353.9</v>
      </c>
      <c r="F116" s="65">
        <f t="shared" si="3"/>
        <v>2890969.9499999997</v>
      </c>
    </row>
    <row r="117" spans="1:6" ht="33.75">
      <c r="A117" s="24" t="s">
        <v>360</v>
      </c>
      <c r="B117" s="63" t="s">
        <v>198</v>
      </c>
      <c r="C117" s="26" t="s">
        <v>361</v>
      </c>
      <c r="D117" s="27">
        <v>4008184.37</v>
      </c>
      <c r="E117" s="64">
        <v>1527480.75</v>
      </c>
      <c r="F117" s="65">
        <f t="shared" si="3"/>
        <v>2480703.62</v>
      </c>
    </row>
    <row r="118" spans="1:6">
      <c r="A118" s="24" t="s">
        <v>176</v>
      </c>
      <c r="B118" s="63" t="s">
        <v>198</v>
      </c>
      <c r="C118" s="26" t="s">
        <v>362</v>
      </c>
      <c r="D118" s="27">
        <v>3718184.37</v>
      </c>
      <c r="E118" s="64">
        <v>1527480.75</v>
      </c>
      <c r="F118" s="65">
        <f t="shared" si="3"/>
        <v>2190703.62</v>
      </c>
    </row>
    <row r="119" spans="1:6">
      <c r="A119" s="24" t="s">
        <v>216</v>
      </c>
      <c r="B119" s="63" t="s">
        <v>198</v>
      </c>
      <c r="C119" s="26" t="s">
        <v>363</v>
      </c>
      <c r="D119" s="27">
        <v>290000</v>
      </c>
      <c r="E119" s="64" t="s">
        <v>44</v>
      </c>
      <c r="F119" s="65">
        <f t="shared" si="3"/>
        <v>290000</v>
      </c>
    </row>
    <row r="120" spans="1:6" ht="33.75">
      <c r="A120" s="24" t="s">
        <v>364</v>
      </c>
      <c r="B120" s="63" t="s">
        <v>198</v>
      </c>
      <c r="C120" s="26" t="s">
        <v>365</v>
      </c>
      <c r="D120" s="27">
        <v>773139.48</v>
      </c>
      <c r="E120" s="64">
        <v>362873.15</v>
      </c>
      <c r="F120" s="65">
        <f t="shared" si="3"/>
        <v>410266.32999999996</v>
      </c>
    </row>
    <row r="121" spans="1:6">
      <c r="A121" s="24" t="s">
        <v>176</v>
      </c>
      <c r="B121" s="63" t="s">
        <v>198</v>
      </c>
      <c r="C121" s="26" t="s">
        <v>366</v>
      </c>
      <c r="D121" s="27">
        <v>773139.48</v>
      </c>
      <c r="E121" s="64">
        <v>362873.15</v>
      </c>
      <c r="F121" s="65">
        <f t="shared" si="3"/>
        <v>410266.32999999996</v>
      </c>
    </row>
    <row r="122" spans="1:6">
      <c r="A122" s="24" t="s">
        <v>367</v>
      </c>
      <c r="B122" s="63" t="s">
        <v>198</v>
      </c>
      <c r="C122" s="26" t="s">
        <v>368</v>
      </c>
      <c r="D122" s="27">
        <v>108904.48</v>
      </c>
      <c r="E122" s="64">
        <v>44904.800000000003</v>
      </c>
      <c r="F122" s="65">
        <f t="shared" si="3"/>
        <v>63999.679999999993</v>
      </c>
    </row>
    <row r="123" spans="1:6">
      <c r="A123" s="24" t="s">
        <v>369</v>
      </c>
      <c r="B123" s="63" t="s">
        <v>198</v>
      </c>
      <c r="C123" s="26" t="s">
        <v>370</v>
      </c>
      <c r="D123" s="27">
        <v>108904.48</v>
      </c>
      <c r="E123" s="64">
        <v>44904.800000000003</v>
      </c>
      <c r="F123" s="65">
        <f t="shared" si="3"/>
        <v>63999.679999999993</v>
      </c>
    </row>
    <row r="124" spans="1:6" ht="33.75">
      <c r="A124" s="24" t="s">
        <v>234</v>
      </c>
      <c r="B124" s="63" t="s">
        <v>198</v>
      </c>
      <c r="C124" s="26" t="s">
        <v>371</v>
      </c>
      <c r="D124" s="27">
        <v>108904.48</v>
      </c>
      <c r="E124" s="64">
        <v>44904.800000000003</v>
      </c>
      <c r="F124" s="65">
        <f t="shared" si="3"/>
        <v>63999.679999999993</v>
      </c>
    </row>
    <row r="125" spans="1:6" ht="22.5">
      <c r="A125" s="24" t="s">
        <v>372</v>
      </c>
      <c r="B125" s="63" t="s">
        <v>198</v>
      </c>
      <c r="C125" s="26" t="s">
        <v>373</v>
      </c>
      <c r="D125" s="27">
        <v>108904.48</v>
      </c>
      <c r="E125" s="64">
        <v>44904.800000000003</v>
      </c>
      <c r="F125" s="65">
        <f t="shared" si="3"/>
        <v>63999.679999999993</v>
      </c>
    </row>
    <row r="126" spans="1:6">
      <c r="A126" s="24" t="s">
        <v>374</v>
      </c>
      <c r="B126" s="63" t="s">
        <v>198</v>
      </c>
      <c r="C126" s="26" t="s">
        <v>375</v>
      </c>
      <c r="D126" s="27">
        <v>104200</v>
      </c>
      <c r="E126" s="64">
        <v>31259.96</v>
      </c>
      <c r="F126" s="65">
        <f t="shared" si="3"/>
        <v>72940.040000000008</v>
      </c>
    </row>
    <row r="127" spans="1:6">
      <c r="A127" s="24" t="s">
        <v>376</v>
      </c>
      <c r="B127" s="63" t="s">
        <v>198</v>
      </c>
      <c r="C127" s="26" t="s">
        <v>377</v>
      </c>
      <c r="D127" s="27">
        <v>104200</v>
      </c>
      <c r="E127" s="64">
        <v>31259.96</v>
      </c>
      <c r="F127" s="65">
        <f t="shared" si="3"/>
        <v>72940.040000000008</v>
      </c>
    </row>
    <row r="128" spans="1:6" ht="33.75">
      <c r="A128" s="24" t="s">
        <v>378</v>
      </c>
      <c r="B128" s="63" t="s">
        <v>198</v>
      </c>
      <c r="C128" s="26" t="s">
        <v>379</v>
      </c>
      <c r="D128" s="27">
        <v>104200</v>
      </c>
      <c r="E128" s="64">
        <v>31259.96</v>
      </c>
      <c r="F128" s="65">
        <f t="shared" si="3"/>
        <v>72940.040000000008</v>
      </c>
    </row>
    <row r="129" spans="1:6">
      <c r="A129" s="24" t="s">
        <v>216</v>
      </c>
      <c r="B129" s="63" t="s">
        <v>198</v>
      </c>
      <c r="C129" s="26" t="s">
        <v>380</v>
      </c>
      <c r="D129" s="27">
        <v>104200</v>
      </c>
      <c r="E129" s="64">
        <v>31259.96</v>
      </c>
      <c r="F129" s="65">
        <f t="shared" si="3"/>
        <v>72940.040000000008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381</v>
      </c>
      <c r="B131" s="71" t="s">
        <v>382</v>
      </c>
      <c r="C131" s="72" t="s">
        <v>199</v>
      </c>
      <c r="D131" s="73">
        <f>-Источники!D12</f>
        <v>-318080.46999999881</v>
      </c>
      <c r="E131" s="73">
        <v>3386681.09</v>
      </c>
      <c r="F131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7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384</v>
      </c>
      <c r="B1" s="133"/>
      <c r="C1" s="133"/>
      <c r="D1" s="133"/>
      <c r="E1" s="133"/>
      <c r="F1" s="133"/>
    </row>
    <row r="2" spans="1:6" ht="13.15" customHeight="1">
      <c r="A2" s="121" t="s">
        <v>385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386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387</v>
      </c>
      <c r="B12" s="77" t="s">
        <v>388</v>
      </c>
      <c r="C12" s="78" t="s">
        <v>199</v>
      </c>
      <c r="D12" s="79">
        <f>D19</f>
        <v>318080.46999999881</v>
      </c>
      <c r="E12" s="79">
        <v>-3386681.09</v>
      </c>
      <c r="F12" s="80" t="s">
        <v>199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199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391</v>
      </c>
      <c r="B15" s="82"/>
      <c r="C15" s="83"/>
      <c r="D15" s="84"/>
      <c r="E15" s="84"/>
      <c r="F15" s="85"/>
    </row>
    <row r="16" spans="1:6">
      <c r="A16" s="51" t="s">
        <v>392</v>
      </c>
      <c r="B16" s="86" t="s">
        <v>393</v>
      </c>
      <c r="C16" s="87" t="s">
        <v>199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391</v>
      </c>
      <c r="B17" s="82"/>
      <c r="C17" s="83"/>
      <c r="D17" s="84"/>
      <c r="E17" s="84"/>
      <c r="F17" s="85"/>
    </row>
    <row r="18" spans="1:6">
      <c r="A18" s="76" t="s">
        <v>394</v>
      </c>
      <c r="B18" s="77" t="s">
        <v>395</v>
      </c>
      <c r="C18" s="78" t="s">
        <v>396</v>
      </c>
      <c r="D18" s="79">
        <f>D19</f>
        <v>318080.46999999881</v>
      </c>
      <c r="E18" s="79">
        <v>-3386681.09</v>
      </c>
      <c r="F18" s="80">
        <v>3369001.56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f>D23+D27</f>
        <v>318080.46999999881</v>
      </c>
      <c r="E19" s="79">
        <v>-3386681.09</v>
      </c>
      <c r="F19" s="80">
        <v>3369001.56</v>
      </c>
    </row>
    <row r="20" spans="1:6">
      <c r="A20" s="101" t="s">
        <v>428</v>
      </c>
      <c r="B20" s="102" t="s">
        <v>399</v>
      </c>
      <c r="C20" s="103" t="s">
        <v>400</v>
      </c>
      <c r="D20" s="79">
        <v>-33874119.530000001</v>
      </c>
      <c r="E20" s="79">
        <v>-11297165.539999999</v>
      </c>
      <c r="F20" s="80" t="s">
        <v>383</v>
      </c>
    </row>
    <row r="21" spans="1:6">
      <c r="A21" s="104" t="s">
        <v>429</v>
      </c>
      <c r="B21" s="105" t="s">
        <v>399</v>
      </c>
      <c r="C21" s="106" t="s">
        <v>430</v>
      </c>
      <c r="D21" s="27">
        <v>-33874119.530000001</v>
      </c>
      <c r="E21" s="27">
        <v>-11297165.539999999</v>
      </c>
      <c r="F21" s="65" t="s">
        <v>383</v>
      </c>
    </row>
    <row r="22" spans="1:6" ht="22.5">
      <c r="A22" s="104" t="s">
        <v>431</v>
      </c>
      <c r="B22" s="105" t="s">
        <v>399</v>
      </c>
      <c r="C22" s="106" t="s">
        <v>432</v>
      </c>
      <c r="D22" s="27">
        <v>-33874119.530000001</v>
      </c>
      <c r="E22" s="27">
        <v>-11297165.539999999</v>
      </c>
      <c r="F22" s="65" t="s">
        <v>383</v>
      </c>
    </row>
    <row r="23" spans="1:6" ht="22.5">
      <c r="A23" s="104" t="s">
        <v>401</v>
      </c>
      <c r="B23" s="105" t="s">
        <v>399</v>
      </c>
      <c r="C23" s="106" t="s">
        <v>402</v>
      </c>
      <c r="D23" s="27">
        <v>-33874119.530000001</v>
      </c>
      <c r="E23" s="27">
        <v>-11297165.539999999</v>
      </c>
      <c r="F23" s="65" t="s">
        <v>383</v>
      </c>
    </row>
    <row r="24" spans="1:6" ht="12.75" customHeight="1">
      <c r="A24" s="101" t="s">
        <v>433</v>
      </c>
      <c r="B24" s="102" t="s">
        <v>403</v>
      </c>
      <c r="C24" s="103" t="s">
        <v>404</v>
      </c>
      <c r="D24" s="107">
        <f>D27</f>
        <v>34192200</v>
      </c>
      <c r="E24" s="107">
        <v>7910484.4500000002</v>
      </c>
      <c r="F24" s="108" t="s">
        <v>383</v>
      </c>
    </row>
    <row r="25" spans="1:6" ht="12.75" customHeight="1">
      <c r="A25" s="104" t="s">
        <v>434</v>
      </c>
      <c r="B25" s="105" t="s">
        <v>403</v>
      </c>
      <c r="C25" s="106" t="s">
        <v>435</v>
      </c>
      <c r="D25" s="27">
        <f>D27</f>
        <v>34192200</v>
      </c>
      <c r="E25" s="27">
        <v>7910484.4500000002</v>
      </c>
      <c r="F25" s="65" t="s">
        <v>383</v>
      </c>
    </row>
    <row r="26" spans="1:6" ht="24" customHeight="1">
      <c r="A26" s="104" t="s">
        <v>436</v>
      </c>
      <c r="B26" s="105" t="s">
        <v>403</v>
      </c>
      <c r="C26" s="106" t="s">
        <v>437</v>
      </c>
      <c r="D26" s="27">
        <f>D27</f>
        <v>34192200</v>
      </c>
      <c r="E26" s="27">
        <v>7910484.4500000002</v>
      </c>
      <c r="F26" s="65" t="s">
        <v>383</v>
      </c>
    </row>
    <row r="27" spans="1:6" ht="24" customHeight="1">
      <c r="A27" s="104" t="s">
        <v>405</v>
      </c>
      <c r="B27" s="105" t="s">
        <v>403</v>
      </c>
      <c r="C27" s="106" t="s">
        <v>406</v>
      </c>
      <c r="D27" s="27">
        <v>34192200</v>
      </c>
      <c r="E27" s="27">
        <v>7910484.4500000002</v>
      </c>
      <c r="F27" s="65" t="s">
        <v>383</v>
      </c>
    </row>
    <row r="29" spans="1:6" ht="12.75" customHeight="1">
      <c r="A29" s="88"/>
      <c r="B29" s="89"/>
      <c r="C29" s="89"/>
      <c r="D29" s="90"/>
      <c r="E29" s="138"/>
      <c r="F29" s="136"/>
    </row>
    <row r="30" spans="1:6" ht="12.75" customHeight="1">
      <c r="A30" s="91"/>
      <c r="B30" s="137"/>
      <c r="C30" s="137"/>
      <c r="D30" s="137"/>
      <c r="E30" s="137"/>
      <c r="F30" s="92"/>
    </row>
    <row r="31" spans="1:6" ht="12.75" customHeight="1">
      <c r="A31" s="93"/>
      <c r="B31" s="93"/>
      <c r="C31" s="93"/>
      <c r="D31" s="93"/>
      <c r="E31" s="93"/>
      <c r="F31" s="93"/>
    </row>
    <row r="32" spans="1:6" ht="12.75" customHeight="1">
      <c r="A32" s="93"/>
      <c r="B32" s="93"/>
      <c r="C32" s="93"/>
      <c r="D32" s="93"/>
      <c r="E32" s="93"/>
      <c r="F32" s="93"/>
    </row>
    <row r="33" spans="1:6" ht="12.75" customHeight="1">
      <c r="A33" s="94"/>
      <c r="B33" s="95"/>
      <c r="C33" s="95"/>
      <c r="D33" s="96"/>
      <c r="E33" s="135"/>
      <c r="F33" s="136"/>
    </row>
    <row r="34" spans="1:6" ht="12.75" customHeight="1">
      <c r="A34" s="97"/>
      <c r="B34" s="137"/>
      <c r="C34" s="137"/>
      <c r="D34" s="137"/>
      <c r="E34" s="137"/>
      <c r="F34" s="98"/>
    </row>
    <row r="38" spans="1:6" ht="12.75" customHeight="1">
      <c r="A38" s="99"/>
    </row>
    <row r="39" spans="1:6" ht="12.75" customHeight="1">
      <c r="A39" s="99"/>
    </row>
    <row r="40" spans="1:6" ht="12.75" customHeight="1">
      <c r="A40" s="99"/>
    </row>
    <row r="41" spans="1:6" ht="12.75" customHeight="1">
      <c r="A41" s="99"/>
      <c r="D41" s="100"/>
    </row>
    <row r="42" spans="1:6" ht="12.75" customHeight="1">
      <c r="A42" s="99"/>
    </row>
    <row r="43" spans="1:6" ht="12.75" customHeight="1">
      <c r="A43" s="99"/>
      <c r="D43" s="100"/>
    </row>
    <row r="44" spans="1:6" ht="12.75" customHeight="1">
      <c r="A44" s="99"/>
      <c r="D44" s="100"/>
    </row>
    <row r="45" spans="1:6" ht="12.75" customHeight="1">
      <c r="A45" s="99"/>
      <c r="D45" s="100"/>
    </row>
    <row r="46" spans="1:6" ht="12.75" customHeight="1">
      <c r="A46" s="99"/>
      <c r="D46" s="100"/>
    </row>
    <row r="48" spans="1:6" ht="12.75" customHeight="1">
      <c r="A48" s="99"/>
      <c r="D48" s="100"/>
    </row>
  </sheetData>
  <mergeCells count="14">
    <mergeCell ref="E33:F33"/>
    <mergeCell ref="B34:C34"/>
    <mergeCell ref="D34:E34"/>
    <mergeCell ref="E29:F29"/>
    <mergeCell ref="B30:C30"/>
    <mergeCell ref="D30:E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76:F7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407</v>
      </c>
      <c r="B1" t="s">
        <v>408</v>
      </c>
    </row>
    <row r="2" spans="1:2">
      <c r="A2" t="s">
        <v>409</v>
      </c>
      <c r="B2" t="s">
        <v>410</v>
      </c>
    </row>
    <row r="3" spans="1:2">
      <c r="A3" t="s">
        <v>411</v>
      </c>
      <c r="B3" t="s">
        <v>6</v>
      </c>
    </row>
    <row r="4" spans="1:2">
      <c r="A4" t="s">
        <v>412</v>
      </c>
      <c r="B4" t="s">
        <v>413</v>
      </c>
    </row>
    <row r="5" spans="1:2">
      <c r="A5" t="s">
        <v>414</v>
      </c>
      <c r="B5" t="s">
        <v>415</v>
      </c>
    </row>
    <row r="6" spans="1:2">
      <c r="A6" t="s">
        <v>416</v>
      </c>
      <c r="B6" t="s">
        <v>408</v>
      </c>
    </row>
    <row r="7" spans="1:2">
      <c r="A7" t="s">
        <v>417</v>
      </c>
      <c r="B7" t="s">
        <v>418</v>
      </c>
    </row>
    <row r="8" spans="1:2">
      <c r="A8" t="s">
        <v>419</v>
      </c>
      <c r="B8" t="s">
        <v>418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423</v>
      </c>
    </row>
    <row r="11" spans="1:2">
      <c r="A11" t="s">
        <v>424</v>
      </c>
      <c r="B11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rep:2.51.0.42</dc:description>
  <cp:lastModifiedBy>Татьяна Игнатьева</cp:lastModifiedBy>
  <cp:lastPrinted>2020-06-08T13:24:33Z</cp:lastPrinted>
  <dcterms:created xsi:type="dcterms:W3CDTF">2020-06-04T08:29:03Z</dcterms:created>
  <dcterms:modified xsi:type="dcterms:W3CDTF">2020-06-09T09:39:01Z</dcterms:modified>
</cp:coreProperties>
</file>