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9" i="3"/>
  <c r="F18"/>
  <c r="D12"/>
  <c r="D18"/>
  <c r="D19"/>
  <c r="D25"/>
  <c r="D26"/>
  <c r="D24"/>
  <c r="D132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<sst xmlns="http://schemas.openxmlformats.org/spreadsheetml/2006/main" count="768" uniqueCount="440">
  <si>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</si>
  <si>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</si>
  <si>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</si>
  <si>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</si>
  <si>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</si>
  <si>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</si>
  <si>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</si>
  <si>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</si>
  <si>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</si>
  <si>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</si>
  <si>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</si>
  <si>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</si>
  <si>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</si>
  <si>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</si>
  <si>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</si>
  <si>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</si>
  <si>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</si>
  <si>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</si>
  <si>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</si>
  <si>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</si>
  <si>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</si>
  <si>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</si>
  <si>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</si>
  <si>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</si>
  <si>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</si>
  <si>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</si>
  <si>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</si>
  <si>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</si>
  <si>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</si>
  <si>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</si>
  <si>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</si>
  <si>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</si>
  <si>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</si>
  <si>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</si>
  <si>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</si>
  <si>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</si>
  <si>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</si>
  <si>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</si>
  <si>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</si>
  <si>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</si>
  <si>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</si>
  <si>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</si>
  <si>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</si>
  <si>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</si>
  <si>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</si>
  <si>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</si>
  <si>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</si>
  <si>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</si>
  <si>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</si>
  <si>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</si>
  <si>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</si>
  <si>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</si>
  <si>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</si>
  <si>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</si>
  <si>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</si>
  <si>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</si>
  <si>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</si>
  <si>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</si>
  <si>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</si>
  <si>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</si>
  <si>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</si>
  <si>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</si>
  <si>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</si>
  <si>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</si>
  <si>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</si>
  <si>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</si>
  <si>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</si>
  <si>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</si>
  <si>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</si>
  <si>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</si>
  <si>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</si>
  <si>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</si>
  <si>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</si>
  <si>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</si>
  <si>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</si>
  <si>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</si>
  <si>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</si>
  <si>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</si>
  <si>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</si>
  <si>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</si>
  <si>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</si>
  <si>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</si>
  <si>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</si>
  <si>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</si>
  <si>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</si>
  <si>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</si>
  <si>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</si>
  <si>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</si>
  <si>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</si>
  <si>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</si>
  <si>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</si>
  <si>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</si>
  <si>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</si>
  <si>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</si>
  <si>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</si>
  <si>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</si>
  <si>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</si>
  <si>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</si>
  <si>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</si>
  <si>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</si>
  <si>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</si>
  <si>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</si>
  <si>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</si>
  <si>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</si>
  <si>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</si>
  <si>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</si>
  <si>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</si>
  <si>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</si>
  <si>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</si>
  <si>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</si>
  <si>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</si>
  <si>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</si>
  <si>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</si>
  <si>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</si>
  <si>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</si>
  <si>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</si>
  <si>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</si>
  <si>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</si>
  <si>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</si>
  <si>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</si>
  <si>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</si>
  <si>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</si>
  <si>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</si>
  <si>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</si>
  <si>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</si>
  <si>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</si>
  <si>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</si>
  <si>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</si>
  <si>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</si>
  <si>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</si>
  <si>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</si>
  <si>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</si>
  <si>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</si>
  <si>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</si>
  <si>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ПРОДАЖИ МАТЕРИАЛЬНЫХ И НЕМАТЕРИАЛЬНЫХ АКТИВОВ</t>
  </si>
  <si>
    <t>956 11400000000000000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</si>
  <si>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</si>
  <si>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</si>
  <si>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</si>
  <si>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</si>
  <si>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</si>
  <si>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956 11402053100000440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</si>
  <si>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</si>
  <si>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</si>
  <si>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</si>
  <si>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</si>
  <si>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</si>
  <si>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</si>
  <si>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</si>
  <si>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</si>
  <si>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</si>
  <si>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</si>
  <si>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</si>
  <si>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</si>
  <si>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бюджета муниципального района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</si>
  <si>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</si>
  <si>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</si>
  <si>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</si>
  <si>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реализацию программ формирования современной городской среды</t>
  </si>
  <si>
    <t>956 20225555000000150</t>
  </si>
  <si>
    <t>Субсидии бюджетам сельских поселений на реализацию программ формирования современной городской среды</t>
  </si>
  <si>
    <t>956 20225555100000150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</si>
  <si>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</si>
  <si>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</si>
  <si>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</si>
  <si>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</si>
  <si>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</si>
  <si>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</si>
  <si>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</si>
  <si>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</si>
  <si>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</si>
  <si>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</si>
  <si>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</si>
  <si>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</si>
  <si>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</si>
  <si>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</si>
  <si>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</si>
  <si>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</si>
  <si>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</si>
  <si>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</si>
  <si>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</si>
  <si>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</si>
  <si>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</si>
  <si>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</si>
  <si>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</si>
  <si>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</si>
  <si>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</si>
  <si>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</si>
  <si>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</si>
  <si>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</si>
  <si>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</si>
  <si>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</si>
  <si>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</si>
  <si>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</si>
  <si>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</si>
  <si>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</si>
  <si>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</si>
  <si>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</si>
  <si>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</si>
  <si>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</si>
  <si>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</si>
  <si>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</si>
  <si>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</si>
  <si>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</si>
  <si>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</si>
  <si>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</si>
  <si>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</si>
  <si>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</si>
  <si>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</si>
  <si>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</si>
  <si>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</si>
  <si>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</si>
  <si>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</si>
  <si>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</si>
  <si>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</si>
  <si>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</si>
  <si>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</si>
  <si>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</si>
  <si>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</si>
  <si>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</si>
  <si>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</si>
  <si>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</si>
  <si>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</si>
  <si>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</si>
  <si>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</si>
  <si>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</si>
  <si>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</si>
  <si>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</si>
  <si>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</si>
  <si>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</si>
  <si>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</si>
  <si>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</si>
  <si>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</si>
  <si>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</si>
  <si>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</si>
  <si>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</si>
  <si>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</si>
  <si>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</si>
  <si>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</si>
  <si>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</si>
  <si>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</si>
  <si>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</si>
  <si>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</si>
  <si>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</si>
  <si>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</si>
  <si>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</si>
  <si>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</si>
  <si>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</si>
  <si>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</si>
  <si>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</si>
  <si>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</si>
  <si>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</si>
  <si>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</si>
  <si>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</si>
  <si>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</si>
  <si>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</si>
  <si>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</si>
  <si>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</si>
  <si>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</si>
  <si>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</si>
  <si>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</si>
  <si>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</si>
  <si>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</si>
  <si>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</si>
  <si>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</si>
  <si>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</si>
  <si>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</si>
  <si>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</si>
  <si>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</si>
  <si>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</si>
  <si>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</si>
  <si>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</si>
  <si>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</si>
  <si>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</si>
  <si>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</si>
  <si>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</si>
  <si>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</si>
  <si>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</si>
  <si>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</si>
  <si>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</si>
  <si>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</si>
  <si>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</si>
  <si>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</si>
  <si>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</si>
  <si>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</si>
  <si>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</si>
  <si>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</si>
  <si>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</si>
  <si>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</si>
  <si>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</si>
  <si>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</si>
  <si>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</si>
  <si>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</si>
  <si>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</si>
  <si>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</si>
  <si>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</si>
  <si>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</si>
  <si>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</si>
  <si>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</si>
  <si>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</si>
  <si>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</si>
  <si>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</si>
  <si>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</si>
  <si>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</si>
  <si>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</si>
  <si>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956 0502 7200220005 243 </t>
  </si>
  <si>
    <t xml:space="preserve">956 0502 7200220005 244 </t>
  </si>
  <si>
    <t xml:space="preserve">956 0502 7200220006 244 </t>
  </si>
  <si>
    <t xml:space="preserve">956 0502 72002S0160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</si>
  <si>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</si>
  <si>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</si>
  <si>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</si>
  <si>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</si>
  <si>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</si>
  <si>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</si>
  <si>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</si>
  <si>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</si>
  <si>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</si>
  <si>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</si>
  <si>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</si>
  <si>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</si>
  <si>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</si>
  <si>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</si>
  <si>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</si>
  <si>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</si>
  <si>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</si>
  <si>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</si>
  <si>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</si>
  <si>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</si>
  <si>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</si>
  <si>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</si>
  <si>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</si>
  <si>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</si>
  <si>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</si>
  <si>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</si>
  <si>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федеральном проекте "Формирование комфортной городской среды"</t>
  </si>
  <si>
    <t xml:space="preserve">956 0503 740F200000 000 </t>
  </si>
  <si>
    <t xml:space="preserve">956 0503 740F255550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</si>
  <si>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</si>
  <si>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</si>
  <si>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</si>
  <si>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</si>
  <si>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</si>
  <si>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</si>
  <si>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</si>
  <si>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</si>
  <si>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</si>
  <si>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</si>
  <si>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</si>
  <si>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</si>
  <si>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</si>
  <si>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</si>
  <si>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</si>
  <si>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</si>
  <si>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</si>
  <si>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</si>
  <si>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</si>
  <si>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</si>
  <si>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</si>
  <si>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</si>
  <si>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</si>
  <si>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</si>
  <si>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</si>
  <si>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</si>
  <si>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</si>
  <si>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956 0801 7100140027 244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</si>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</sst>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427</v>
      </c>
    </row>
    <row r="7" spans="1:6" ht="23.25" customHeight="1">
      <c r="A7" s="11" t="s">
        <v>10</v>
      </c>
      <c r="B7" s="113" t="s">
        <v>428</v>
      </c>
      <c r="C7" s="113"/>
      <c r="D7" s="113"/>
      <c r="E7" s="3" t="s">
        <v>11</v>
      </c>
      <c r="F7" s="12" t="s">
        <v>17</v>
      </c>
    </row>
    <row r="8" spans="1:6">
      <c r="A8" s="11" t="s">
        <v>429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18</v>
      </c>
      <c r="B10" s="109"/>
      <c r="C10" s="109"/>
      <c r="D10" s="109"/>
      <c r="E10" s="1"/>
      <c r="F10" s="17"/>
    </row>
    <row r="11" spans="1:6" ht="4.1500000000000004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33874119.530000001</v>
      </c>
      <c r="E19" s="28">
        <v>13230039.199999999</v>
      </c>
      <c r="F19" s="27">
        <f>IF(OR(D19="-",IF(E19="-",0,E19)&gt;=IF(D19="-",0,D19)),"-",IF(D19="-",0,D19)-IF(E19="-",0,E19))</f>
        <v>20644080.330000002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5815477.2699999996</v>
      </c>
      <c r="E21" s="37">
        <v>2763840.8</v>
      </c>
      <c r="F21" s="38">
        <f t="shared" ref="F21:F52" si="0">IF(OR(D21="-",IF(E21="-",0,E21)&gt;=IF(D21="-",0,D21)),"-",IF(D21="-",0,D21)-IF(E21="-",0,E21))</f>
        <v>3051636.4699999997</v>
      </c>
    </row>
    <row r="22" spans="1:6">
      <c r="A22" s="34" t="s">
        <v>34</v>
      </c>
      <c r="B22" s="35" t="s">
        <v>29</v>
      </c>
      <c r="C22" s="36" t="s">
        <v>35</v>
      </c>
      <c r="D22" s="37">
        <v>600000</v>
      </c>
      <c r="E22" s="37">
        <v>296070.64</v>
      </c>
      <c r="F22" s="38">
        <f t="shared" si="0"/>
        <v>303929.36</v>
      </c>
    </row>
    <row r="23" spans="1:6">
      <c r="A23" s="34" t="s">
        <v>36</v>
      </c>
      <c r="B23" s="35" t="s">
        <v>29</v>
      </c>
      <c r="C23" s="36" t="s">
        <v>37</v>
      </c>
      <c r="D23" s="37">
        <v>600000</v>
      </c>
      <c r="E23" s="37">
        <v>296070.64</v>
      </c>
      <c r="F23" s="38">
        <f t="shared" si="0"/>
        <v>303929.36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581000</v>
      </c>
      <c r="E24" s="37">
        <v>286602.96000000002</v>
      </c>
      <c r="F24" s="38">
        <f t="shared" si="0"/>
        <v>294397.03999999998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581000</v>
      </c>
      <c r="E25" s="37">
        <v>272171.26</v>
      </c>
      <c r="F25" s="38">
        <f t="shared" si="0"/>
        <v>308828.74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-691.74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15123.44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1000</v>
      </c>
      <c r="E28" s="37">
        <v>6608.3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1000</v>
      </c>
      <c r="E29" s="37">
        <v>6608.3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2859.38</v>
      </c>
      <c r="F30" s="38">
        <f t="shared" si="0"/>
        <v>15140.619999999999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2837</v>
      </c>
      <c r="F31" s="38">
        <f t="shared" si="0"/>
        <v>15163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22.38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1468960</v>
      </c>
      <c r="E33" s="37">
        <v>557518.63</v>
      </c>
      <c r="F33" s="38">
        <f t="shared" si="0"/>
        <v>911441.37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1468960</v>
      </c>
      <c r="E34" s="37">
        <v>557518.63</v>
      </c>
      <c r="F34" s="38">
        <f t="shared" si="0"/>
        <v>911441.37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590000</v>
      </c>
      <c r="E35" s="37">
        <v>264141.61</v>
      </c>
      <c r="F35" s="38">
        <f t="shared" si="0"/>
        <v>325858.39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590000</v>
      </c>
      <c r="E36" s="37">
        <v>264141.61</v>
      </c>
      <c r="F36" s="38">
        <f t="shared" si="0"/>
        <v>325858.39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5960</v>
      </c>
      <c r="E37" s="37">
        <v>1728.23</v>
      </c>
      <c r="F37" s="38">
        <f t="shared" si="0"/>
        <v>4231.7700000000004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5960</v>
      </c>
      <c r="E38" s="37">
        <v>1728.23</v>
      </c>
      <c r="F38" s="38">
        <f t="shared" si="0"/>
        <v>4231.7700000000004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873000</v>
      </c>
      <c r="E39" s="37">
        <v>344222.06</v>
      </c>
      <c r="F39" s="38">
        <f t="shared" si="0"/>
        <v>528777.93999999994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873000</v>
      </c>
      <c r="E40" s="37">
        <v>344222.06</v>
      </c>
      <c r="F40" s="38">
        <f t="shared" si="0"/>
        <v>528777.93999999994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-52573.27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-52573.27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1396310</v>
      </c>
      <c r="E43" s="37">
        <v>750397.48</v>
      </c>
      <c r="F43" s="38">
        <f t="shared" si="0"/>
        <v>645912.52</v>
      </c>
    </row>
    <row r="44" spans="1:6">
      <c r="A44" s="34" t="s">
        <v>79</v>
      </c>
      <c r="B44" s="35" t="s">
        <v>29</v>
      </c>
      <c r="C44" s="36" t="s">
        <v>80</v>
      </c>
      <c r="D44" s="37">
        <v>119440</v>
      </c>
      <c r="E44" s="37">
        <v>9293.14</v>
      </c>
      <c r="F44" s="38">
        <f t="shared" si="0"/>
        <v>110146.86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119440</v>
      </c>
      <c r="E45" s="37">
        <v>9293.14</v>
      </c>
      <c r="F45" s="38">
        <f t="shared" si="0"/>
        <v>110146.86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119440</v>
      </c>
      <c r="E46" s="37">
        <v>9098.81</v>
      </c>
      <c r="F46" s="38">
        <f t="shared" si="0"/>
        <v>110341.19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194.33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1276870</v>
      </c>
      <c r="E48" s="37">
        <v>741104.34</v>
      </c>
      <c r="F48" s="38">
        <f t="shared" si="0"/>
        <v>535765.66</v>
      </c>
    </row>
    <row r="49" spans="1:6">
      <c r="A49" s="34" t="s">
        <v>89</v>
      </c>
      <c r="B49" s="35" t="s">
        <v>29</v>
      </c>
      <c r="C49" s="36" t="s">
        <v>90</v>
      </c>
      <c r="D49" s="37">
        <v>702270</v>
      </c>
      <c r="E49" s="37">
        <v>697202.01</v>
      </c>
      <c r="F49" s="38">
        <f t="shared" si="0"/>
        <v>5067.9899999999907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702270</v>
      </c>
      <c r="E50" s="37">
        <v>697202.01</v>
      </c>
      <c r="F50" s="38">
        <f t="shared" si="0"/>
        <v>5067.9899999999907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702270</v>
      </c>
      <c r="E51" s="37">
        <v>697111</v>
      </c>
      <c r="F51" s="38">
        <f t="shared" si="0"/>
        <v>5159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91.01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574600</v>
      </c>
      <c r="E53" s="37">
        <v>43902.33</v>
      </c>
      <c r="F53" s="38">
        <f t="shared" ref="F53:F84" si="1">IF(OR(D53="-",IF(E53="-",0,E53)&gt;=IF(D53="-",0,D53)),"-",IF(D53="-",0,D53)-IF(E53="-",0,E53))</f>
        <v>530697.67000000004</v>
      </c>
    </row>
    <row r="54" spans="1:6" ht="33.75">
      <c r="A54" s="34" t="s">
        <v>99</v>
      </c>
      <c r="B54" s="35" t="s">
        <v>29</v>
      </c>
      <c r="C54" s="36" t="s">
        <v>100</v>
      </c>
      <c r="D54" s="37">
        <v>574600</v>
      </c>
      <c r="E54" s="37">
        <v>43902.33</v>
      </c>
      <c r="F54" s="38">
        <f t="shared" si="1"/>
        <v>530697.67000000004</v>
      </c>
    </row>
    <row r="55" spans="1:6" ht="56.25">
      <c r="A55" s="34" t="s">
        <v>101</v>
      </c>
      <c r="B55" s="35" t="s">
        <v>29</v>
      </c>
      <c r="C55" s="36" t="s">
        <v>102</v>
      </c>
      <c r="D55" s="37">
        <v>574600</v>
      </c>
      <c r="E55" s="37">
        <v>42378.52</v>
      </c>
      <c r="F55" s="38">
        <f t="shared" si="1"/>
        <v>532221.48</v>
      </c>
    </row>
    <row r="56" spans="1:6" ht="45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1523.81</v>
      </c>
      <c r="F56" s="38" t="str">
        <f t="shared" si="1"/>
        <v>-</v>
      </c>
    </row>
    <row r="57" spans="1:6">
      <c r="A57" s="34" t="s">
        <v>105</v>
      </c>
      <c r="B57" s="35" t="s">
        <v>29</v>
      </c>
      <c r="C57" s="36" t="s">
        <v>106</v>
      </c>
      <c r="D57" s="37">
        <v>5100</v>
      </c>
      <c r="E57" s="37">
        <v>1700</v>
      </c>
      <c r="F57" s="38">
        <f t="shared" si="1"/>
        <v>3400</v>
      </c>
    </row>
    <row r="58" spans="1:6" ht="45">
      <c r="A58" s="34" t="s">
        <v>107</v>
      </c>
      <c r="B58" s="35" t="s">
        <v>29</v>
      </c>
      <c r="C58" s="36" t="s">
        <v>108</v>
      </c>
      <c r="D58" s="37">
        <v>5100</v>
      </c>
      <c r="E58" s="37">
        <v>1700</v>
      </c>
      <c r="F58" s="38">
        <f t="shared" si="1"/>
        <v>3400</v>
      </c>
    </row>
    <row r="59" spans="1:6" ht="67.5">
      <c r="A59" s="34" t="s">
        <v>109</v>
      </c>
      <c r="B59" s="35" t="s">
        <v>29</v>
      </c>
      <c r="C59" s="36" t="s">
        <v>110</v>
      </c>
      <c r="D59" s="37">
        <v>5100</v>
      </c>
      <c r="E59" s="37">
        <v>1700</v>
      </c>
      <c r="F59" s="38">
        <f t="shared" si="1"/>
        <v>3400</v>
      </c>
    </row>
    <row r="60" spans="1:6" ht="67.5">
      <c r="A60" s="34" t="s">
        <v>109</v>
      </c>
      <c r="B60" s="35" t="s">
        <v>29</v>
      </c>
      <c r="C60" s="36" t="s">
        <v>111</v>
      </c>
      <c r="D60" s="37">
        <v>5100</v>
      </c>
      <c r="E60" s="37">
        <v>1700</v>
      </c>
      <c r="F60" s="38">
        <f t="shared" si="1"/>
        <v>3400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2316625</v>
      </c>
      <c r="E61" s="37">
        <v>1129671.78</v>
      </c>
      <c r="F61" s="38">
        <f t="shared" si="1"/>
        <v>1186953.22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2088385</v>
      </c>
      <c r="E62" s="37">
        <v>997592.36</v>
      </c>
      <c r="F62" s="38">
        <f t="shared" si="1"/>
        <v>1090792.6400000001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1814615</v>
      </c>
      <c r="E63" s="37">
        <v>723820.34</v>
      </c>
      <c r="F63" s="38">
        <f t="shared" si="1"/>
        <v>1090794.6600000001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1814615</v>
      </c>
      <c r="E64" s="37">
        <v>723820.34</v>
      </c>
      <c r="F64" s="38">
        <f t="shared" si="1"/>
        <v>1090794.6600000001</v>
      </c>
    </row>
    <row r="65" spans="1:6" ht="78.75">
      <c r="A65" s="39" t="s">
        <v>120</v>
      </c>
      <c r="B65" s="35" t="s">
        <v>29</v>
      </c>
      <c r="C65" s="36" t="s">
        <v>121</v>
      </c>
      <c r="D65" s="37">
        <v>1350000</v>
      </c>
      <c r="E65" s="37">
        <v>500000</v>
      </c>
      <c r="F65" s="38">
        <f t="shared" si="1"/>
        <v>850000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464615</v>
      </c>
      <c r="E66" s="37">
        <v>223820.34</v>
      </c>
      <c r="F66" s="38">
        <f t="shared" si="1"/>
        <v>240794.66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273770</v>
      </c>
      <c r="E67" s="37">
        <v>273772.02</v>
      </c>
      <c r="F67" s="38" t="str">
        <f t="shared" si="1"/>
        <v>-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273770</v>
      </c>
      <c r="E68" s="37">
        <v>273772.02</v>
      </c>
      <c r="F68" s="38" t="str">
        <f t="shared" si="1"/>
        <v>-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228240</v>
      </c>
      <c r="E69" s="37">
        <v>132079.42000000001</v>
      </c>
      <c r="F69" s="38">
        <f t="shared" si="1"/>
        <v>96160.579999999987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228240</v>
      </c>
      <c r="E70" s="37">
        <v>132079.42000000001</v>
      </c>
      <c r="F70" s="38">
        <f t="shared" si="1"/>
        <v>96160.579999999987</v>
      </c>
    </row>
    <row r="71" spans="1:6" ht="67.5">
      <c r="A71" s="34" t="s">
        <v>132</v>
      </c>
      <c r="B71" s="35" t="s">
        <v>29</v>
      </c>
      <c r="C71" s="36" t="s">
        <v>133</v>
      </c>
      <c r="D71" s="37">
        <v>228240</v>
      </c>
      <c r="E71" s="37">
        <v>132079.42000000001</v>
      </c>
      <c r="F71" s="38">
        <f t="shared" si="1"/>
        <v>96160.579999999987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28482.27</v>
      </c>
      <c r="E72" s="37">
        <v>28482.27</v>
      </c>
      <c r="F72" s="38" t="str">
        <f t="shared" si="1"/>
        <v>-</v>
      </c>
    </row>
    <row r="73" spans="1:6" ht="67.5">
      <c r="A73" s="39" t="s">
        <v>136</v>
      </c>
      <c r="B73" s="35" t="s">
        <v>29</v>
      </c>
      <c r="C73" s="36" t="s">
        <v>137</v>
      </c>
      <c r="D73" s="37">
        <v>28482.27</v>
      </c>
      <c r="E73" s="37">
        <v>28482.27</v>
      </c>
      <c r="F73" s="38" t="str">
        <f t="shared" si="1"/>
        <v>-</v>
      </c>
    </row>
    <row r="74" spans="1:6" ht="78.75">
      <c r="A74" s="39" t="s">
        <v>138</v>
      </c>
      <c r="B74" s="35" t="s">
        <v>29</v>
      </c>
      <c r="C74" s="36" t="s">
        <v>139</v>
      </c>
      <c r="D74" s="37">
        <v>28482.27</v>
      </c>
      <c r="E74" s="37">
        <v>28482.27</v>
      </c>
      <c r="F74" s="38" t="str">
        <f t="shared" si="1"/>
        <v>-</v>
      </c>
    </row>
    <row r="75" spans="1:6" ht="78.75">
      <c r="A75" s="39" t="s">
        <v>140</v>
      </c>
      <c r="B75" s="35" t="s">
        <v>29</v>
      </c>
      <c r="C75" s="36" t="s">
        <v>141</v>
      </c>
      <c r="D75" s="37">
        <v>28482.27</v>
      </c>
      <c r="E75" s="37">
        <v>28482.27</v>
      </c>
      <c r="F75" s="38" t="str">
        <f t="shared" si="1"/>
        <v>-</v>
      </c>
    </row>
    <row r="76" spans="1:6">
      <c r="A76" s="34" t="s">
        <v>142</v>
      </c>
      <c r="B76" s="35" t="s">
        <v>29</v>
      </c>
      <c r="C76" s="36" t="s">
        <v>143</v>
      </c>
      <c r="D76" s="37">
        <v>28058642.260000002</v>
      </c>
      <c r="E76" s="37">
        <v>10466198.4</v>
      </c>
      <c r="F76" s="38">
        <f t="shared" si="1"/>
        <v>17592443.859999999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28041440</v>
      </c>
      <c r="E77" s="37">
        <v>10448996.140000001</v>
      </c>
      <c r="F77" s="38">
        <f t="shared" si="1"/>
        <v>17592443.859999999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7736300</v>
      </c>
      <c r="E78" s="37">
        <v>4291280</v>
      </c>
      <c r="F78" s="38">
        <f t="shared" si="1"/>
        <v>3445020</v>
      </c>
    </row>
    <row r="79" spans="1:6">
      <c r="A79" s="34" t="s">
        <v>148</v>
      </c>
      <c r="B79" s="35" t="s">
        <v>29</v>
      </c>
      <c r="C79" s="36" t="s">
        <v>149</v>
      </c>
      <c r="D79" s="37">
        <v>7736300</v>
      </c>
      <c r="E79" s="37">
        <v>4291280</v>
      </c>
      <c r="F79" s="38">
        <f t="shared" si="1"/>
        <v>3445020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7736300</v>
      </c>
      <c r="E80" s="37">
        <v>4291280</v>
      </c>
      <c r="F80" s="38">
        <f t="shared" si="1"/>
        <v>3445020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5818800</v>
      </c>
      <c r="E81" s="37">
        <v>3491280</v>
      </c>
      <c r="F81" s="38">
        <f t="shared" si="1"/>
        <v>2327520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1917500</v>
      </c>
      <c r="E82" s="37">
        <v>800000</v>
      </c>
      <c r="F82" s="38">
        <f t="shared" si="1"/>
        <v>1117500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12832520</v>
      </c>
      <c r="E83" s="37">
        <v>2344046.14</v>
      </c>
      <c r="F83" s="38">
        <f t="shared" si="1"/>
        <v>10488473.859999999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9100000</v>
      </c>
      <c r="E84" s="37" t="s">
        <v>44</v>
      </c>
      <c r="F84" s="38">
        <f t="shared" si="1"/>
        <v>9100000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9100000</v>
      </c>
      <c r="E85" s="37" t="s">
        <v>44</v>
      </c>
      <c r="F85" s="38">
        <f t="shared" ref="F85:F101" si="2">IF(OR(D85="-",IF(E85="-",0,E85)&gt;=IF(D85="-",0,D85)),"-",IF(D85="-",0,D85)-IF(E85="-",0,E85))</f>
        <v>9100000</v>
      </c>
    </row>
    <row r="86" spans="1:6">
      <c r="A86" s="34" t="s">
        <v>162</v>
      </c>
      <c r="B86" s="35" t="s">
        <v>29</v>
      </c>
      <c r="C86" s="36" t="s">
        <v>163</v>
      </c>
      <c r="D86" s="37">
        <v>3732520</v>
      </c>
      <c r="E86" s="37">
        <v>2344046.14</v>
      </c>
      <c r="F86" s="38">
        <f t="shared" si="2"/>
        <v>1388473.8599999999</v>
      </c>
    </row>
    <row r="87" spans="1:6">
      <c r="A87" s="34" t="s">
        <v>164</v>
      </c>
      <c r="B87" s="35" t="s">
        <v>29</v>
      </c>
      <c r="C87" s="36" t="s">
        <v>165</v>
      </c>
      <c r="D87" s="37">
        <v>3732520</v>
      </c>
      <c r="E87" s="37">
        <v>2344046.14</v>
      </c>
      <c r="F87" s="38">
        <f t="shared" si="2"/>
        <v>1388473.8599999999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143820</v>
      </c>
      <c r="E88" s="37">
        <v>73670</v>
      </c>
      <c r="F88" s="38">
        <f t="shared" si="2"/>
        <v>70150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3520</v>
      </c>
      <c r="E89" s="37">
        <v>3520</v>
      </c>
      <c r="F89" s="38" t="str">
        <f t="shared" si="2"/>
        <v>-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140300</v>
      </c>
      <c r="E91" s="37">
        <v>70150</v>
      </c>
      <c r="F91" s="38">
        <f t="shared" si="2"/>
        <v>70150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140300</v>
      </c>
      <c r="E92" s="37">
        <v>70150</v>
      </c>
      <c r="F92" s="38">
        <f t="shared" si="2"/>
        <v>70150</v>
      </c>
    </row>
    <row r="93" spans="1:6">
      <c r="A93" s="34" t="s">
        <v>176</v>
      </c>
      <c r="B93" s="35" t="s">
        <v>29</v>
      </c>
      <c r="C93" s="36" t="s">
        <v>177</v>
      </c>
      <c r="D93" s="37">
        <v>7328800</v>
      </c>
      <c r="E93" s="37">
        <v>3740000</v>
      </c>
      <c r="F93" s="38">
        <f t="shared" si="2"/>
        <v>3588800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7328800</v>
      </c>
      <c r="E94" s="37">
        <v>3740000</v>
      </c>
      <c r="F94" s="38">
        <f t="shared" si="2"/>
        <v>3588800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7328800</v>
      </c>
      <c r="E95" s="37">
        <v>3740000</v>
      </c>
      <c r="F95" s="38">
        <f t="shared" si="2"/>
        <v>3588800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6029500</v>
      </c>
      <c r="E96" s="37">
        <v>3500000</v>
      </c>
      <c r="F96" s="38">
        <f t="shared" si="2"/>
        <v>2529500</v>
      </c>
    </row>
    <row r="97" spans="1:6" ht="146.25">
      <c r="A97" s="39" t="s">
        <v>184</v>
      </c>
      <c r="B97" s="35" t="s">
        <v>29</v>
      </c>
      <c r="C97" s="36" t="s">
        <v>185</v>
      </c>
      <c r="D97" s="37">
        <v>1299300</v>
      </c>
      <c r="E97" s="37">
        <v>240000</v>
      </c>
      <c r="F97" s="38">
        <f t="shared" si="2"/>
        <v>1059300</v>
      </c>
    </row>
    <row r="98" spans="1:6" ht="56.25">
      <c r="A98" s="34" t="s">
        <v>186</v>
      </c>
      <c r="B98" s="35" t="s">
        <v>29</v>
      </c>
      <c r="C98" s="36" t="s">
        <v>187</v>
      </c>
      <c r="D98" s="37">
        <v>17202.259999999998</v>
      </c>
      <c r="E98" s="37">
        <v>17202.259999999998</v>
      </c>
      <c r="F98" s="38" t="str">
        <f t="shared" si="2"/>
        <v>-</v>
      </c>
    </row>
    <row r="99" spans="1:6" ht="78.75">
      <c r="A99" s="39" t="s">
        <v>188</v>
      </c>
      <c r="B99" s="35" t="s">
        <v>29</v>
      </c>
      <c r="C99" s="36" t="s">
        <v>189</v>
      </c>
      <c r="D99" s="37">
        <v>17202.259999999998</v>
      </c>
      <c r="E99" s="37">
        <v>17202.259999999998</v>
      </c>
      <c r="F99" s="38" t="str">
        <f t="shared" si="2"/>
        <v>-</v>
      </c>
    </row>
    <row r="100" spans="1:6" ht="67.5">
      <c r="A100" s="39" t="s">
        <v>190</v>
      </c>
      <c r="B100" s="35" t="s">
        <v>29</v>
      </c>
      <c r="C100" s="36" t="s">
        <v>191</v>
      </c>
      <c r="D100" s="37">
        <v>17202.259999999998</v>
      </c>
      <c r="E100" s="37">
        <v>17202.259999999998</v>
      </c>
      <c r="F100" s="38" t="str">
        <f t="shared" si="2"/>
        <v>-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17202.259999999998</v>
      </c>
      <c r="E101" s="37">
        <v>17202.259999999998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topLeftCell="A100" workbookViewId="0">
      <selection activeCell="A134" sqref="A13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194</v>
      </c>
      <c r="B2" s="109"/>
      <c r="C2" s="109"/>
      <c r="D2" s="109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14" t="s">
        <v>20</v>
      </c>
      <c r="C4" s="126" t="s">
        <v>196</v>
      </c>
      <c r="D4" s="117" t="s">
        <v>22</v>
      </c>
      <c r="E4" s="131" t="s">
        <v>23</v>
      </c>
      <c r="F4" s="123" t="s">
        <v>24</v>
      </c>
    </row>
    <row r="5" spans="1:6" ht="5.45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" customHeight="1">
      <c r="A9" s="129"/>
      <c r="B9" s="115"/>
      <c r="C9" s="127"/>
      <c r="D9" s="118"/>
      <c r="E9" s="132"/>
      <c r="F9" s="124"/>
    </row>
    <row r="10" spans="1:6" ht="4.1500000000000004" hidden="1" customHeight="1">
      <c r="A10" s="129"/>
      <c r="B10" s="115"/>
      <c r="C10" s="44"/>
      <c r="D10" s="118"/>
      <c r="E10" s="45"/>
      <c r="F10" s="46"/>
    </row>
    <row r="11" spans="1:6" ht="13.15" hidden="1" customHeight="1">
      <c r="A11" s="130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197</v>
      </c>
      <c r="B13" s="52" t="s">
        <v>198</v>
      </c>
      <c r="C13" s="53" t="s">
        <v>199</v>
      </c>
      <c r="D13" s="54">
        <v>35747000</v>
      </c>
      <c r="E13" s="55">
        <v>10450962.720000001</v>
      </c>
      <c r="F13" s="56">
        <f>IF(OR(D13="-",IF(E13="-",0,E13)&gt;=IF(D13="-",0,D13)),"-",IF(D13="-",0,D13)-IF(E13="-",0,E13))</f>
        <v>25296037.280000001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200</v>
      </c>
      <c r="B15" s="52" t="s">
        <v>198</v>
      </c>
      <c r="C15" s="53" t="s">
        <v>201</v>
      </c>
      <c r="D15" s="54">
        <v>35747000</v>
      </c>
      <c r="E15" s="55">
        <v>10450962.720000001</v>
      </c>
      <c r="F15" s="56">
        <f t="shared" ref="F15:F46" si="0">IF(OR(D15="-",IF(E15="-",0,E15)&gt;=IF(D15="-",0,D15)),"-",IF(D15="-",0,D15)-IF(E15="-",0,E15))</f>
        <v>25296037.280000001</v>
      </c>
    </row>
    <row r="16" spans="1:6">
      <c r="A16" s="24" t="s">
        <v>202</v>
      </c>
      <c r="B16" s="63" t="s">
        <v>198</v>
      </c>
      <c r="C16" s="26" t="s">
        <v>203</v>
      </c>
      <c r="D16" s="27">
        <v>35747000</v>
      </c>
      <c r="E16" s="64">
        <v>10450962.720000001</v>
      </c>
      <c r="F16" s="65">
        <f t="shared" si="0"/>
        <v>25296037.280000001</v>
      </c>
    </row>
    <row r="17" spans="1:6">
      <c r="A17" s="24" t="s">
        <v>204</v>
      </c>
      <c r="B17" s="63" t="s">
        <v>198</v>
      </c>
      <c r="C17" s="26" t="s">
        <v>205</v>
      </c>
      <c r="D17" s="27">
        <v>6996177.1200000001</v>
      </c>
      <c r="E17" s="64">
        <v>3239502.6</v>
      </c>
      <c r="F17" s="65">
        <f t="shared" si="0"/>
        <v>3756674.52</v>
      </c>
    </row>
    <row r="18" spans="1:6" ht="45">
      <c r="A18" s="24" t="s">
        <v>206</v>
      </c>
      <c r="B18" s="63" t="s">
        <v>198</v>
      </c>
      <c r="C18" s="26" t="s">
        <v>207</v>
      </c>
      <c r="D18" s="27">
        <v>5871935.5300000003</v>
      </c>
      <c r="E18" s="64">
        <v>2528645.9900000002</v>
      </c>
      <c r="F18" s="65">
        <f t="shared" si="0"/>
        <v>3343289.54</v>
      </c>
    </row>
    <row r="19" spans="1:6" ht="45">
      <c r="A19" s="24" t="s">
        <v>208</v>
      </c>
      <c r="B19" s="63" t="s">
        <v>198</v>
      </c>
      <c r="C19" s="26" t="s">
        <v>209</v>
      </c>
      <c r="D19" s="27">
        <v>5721745.5300000003</v>
      </c>
      <c r="E19" s="64">
        <v>2453550.9700000002</v>
      </c>
      <c r="F19" s="65">
        <f t="shared" si="0"/>
        <v>3268194.56</v>
      </c>
    </row>
    <row r="20" spans="1:6" ht="22.5">
      <c r="A20" s="24" t="s">
        <v>210</v>
      </c>
      <c r="B20" s="63" t="s">
        <v>198</v>
      </c>
      <c r="C20" s="26" t="s">
        <v>211</v>
      </c>
      <c r="D20" s="27">
        <v>3873744.6</v>
      </c>
      <c r="E20" s="64">
        <v>1617421.2</v>
      </c>
      <c r="F20" s="65">
        <f t="shared" si="0"/>
        <v>2256323.4000000004</v>
      </c>
    </row>
    <row r="21" spans="1:6" ht="33.75">
      <c r="A21" s="24" t="s">
        <v>212</v>
      </c>
      <c r="B21" s="63" t="s">
        <v>198</v>
      </c>
      <c r="C21" s="26" t="s">
        <v>213</v>
      </c>
      <c r="D21" s="27">
        <v>1169870.8600000001</v>
      </c>
      <c r="E21" s="64">
        <v>541222.68999999994</v>
      </c>
      <c r="F21" s="65">
        <f t="shared" si="0"/>
        <v>628648.17000000016</v>
      </c>
    </row>
    <row r="22" spans="1:6" ht="22.5">
      <c r="A22" s="24" t="s">
        <v>214</v>
      </c>
      <c r="B22" s="63" t="s">
        <v>198</v>
      </c>
      <c r="C22" s="26" t="s">
        <v>215</v>
      </c>
      <c r="D22" s="27">
        <v>226499.20000000001</v>
      </c>
      <c r="E22" s="64">
        <v>93075.91</v>
      </c>
      <c r="F22" s="65">
        <f t="shared" si="0"/>
        <v>133423.29</v>
      </c>
    </row>
    <row r="23" spans="1:6">
      <c r="A23" s="24" t="s">
        <v>216</v>
      </c>
      <c r="B23" s="63" t="s">
        <v>198</v>
      </c>
      <c r="C23" s="26" t="s">
        <v>217</v>
      </c>
      <c r="D23" s="27">
        <v>443302.87</v>
      </c>
      <c r="E23" s="64">
        <v>197111.17</v>
      </c>
      <c r="F23" s="65">
        <f t="shared" si="0"/>
        <v>246191.69999999998</v>
      </c>
    </row>
    <row r="24" spans="1:6">
      <c r="A24" s="24" t="s">
        <v>218</v>
      </c>
      <c r="B24" s="63" t="s">
        <v>198</v>
      </c>
      <c r="C24" s="26" t="s">
        <v>219</v>
      </c>
      <c r="D24" s="27">
        <v>4808</v>
      </c>
      <c r="E24" s="64">
        <v>1200</v>
      </c>
      <c r="F24" s="65">
        <f t="shared" si="0"/>
        <v>3608</v>
      </c>
    </row>
    <row r="25" spans="1:6">
      <c r="A25" s="24" t="s">
        <v>216</v>
      </c>
      <c r="B25" s="63" t="s">
        <v>198</v>
      </c>
      <c r="C25" s="26" t="s">
        <v>220</v>
      </c>
      <c r="D25" s="27">
        <v>3520</v>
      </c>
      <c r="E25" s="64">
        <v>3520</v>
      </c>
      <c r="F25" s="65" t="str">
        <f t="shared" si="0"/>
        <v>-</v>
      </c>
    </row>
    <row r="26" spans="1:6" ht="22.5">
      <c r="A26" s="24" t="s">
        <v>221</v>
      </c>
      <c r="B26" s="63" t="s">
        <v>198</v>
      </c>
      <c r="C26" s="26" t="s">
        <v>222</v>
      </c>
      <c r="D26" s="27">
        <v>150190</v>
      </c>
      <c r="E26" s="64">
        <v>75095.02</v>
      </c>
      <c r="F26" s="65">
        <f t="shared" si="0"/>
        <v>75094.98</v>
      </c>
    </row>
    <row r="27" spans="1:6">
      <c r="A27" s="24" t="s">
        <v>176</v>
      </c>
      <c r="B27" s="63" t="s">
        <v>198</v>
      </c>
      <c r="C27" s="26" t="s">
        <v>223</v>
      </c>
      <c r="D27" s="27">
        <v>1000</v>
      </c>
      <c r="E27" s="64">
        <v>499.98</v>
      </c>
      <c r="F27" s="65">
        <f t="shared" si="0"/>
        <v>500.02</v>
      </c>
    </row>
    <row r="28" spans="1:6">
      <c r="A28" s="24" t="s">
        <v>176</v>
      </c>
      <c r="B28" s="63" t="s">
        <v>198</v>
      </c>
      <c r="C28" s="26" t="s">
        <v>224</v>
      </c>
      <c r="D28" s="27">
        <v>118760</v>
      </c>
      <c r="E28" s="64">
        <v>59380.02</v>
      </c>
      <c r="F28" s="65">
        <f t="shared" si="0"/>
        <v>59379.98</v>
      </c>
    </row>
    <row r="29" spans="1:6">
      <c r="A29" s="24" t="s">
        <v>176</v>
      </c>
      <c r="B29" s="63" t="s">
        <v>198</v>
      </c>
      <c r="C29" s="26" t="s">
        <v>225</v>
      </c>
      <c r="D29" s="27">
        <v>29680</v>
      </c>
      <c r="E29" s="64">
        <v>14840.02</v>
      </c>
      <c r="F29" s="65">
        <f t="shared" si="0"/>
        <v>14839.98</v>
      </c>
    </row>
    <row r="30" spans="1:6">
      <c r="A30" s="24" t="s">
        <v>176</v>
      </c>
      <c r="B30" s="63" t="s">
        <v>198</v>
      </c>
      <c r="C30" s="26" t="s">
        <v>226</v>
      </c>
      <c r="D30" s="27">
        <v>750</v>
      </c>
      <c r="E30" s="64">
        <v>375</v>
      </c>
      <c r="F30" s="65">
        <f t="shared" si="0"/>
        <v>375</v>
      </c>
    </row>
    <row r="31" spans="1:6" ht="33.75">
      <c r="A31" s="24" t="s">
        <v>227</v>
      </c>
      <c r="B31" s="63" t="s">
        <v>198</v>
      </c>
      <c r="C31" s="26" t="s">
        <v>228</v>
      </c>
      <c r="D31" s="27">
        <v>891247</v>
      </c>
      <c r="E31" s="64">
        <v>550097.02</v>
      </c>
      <c r="F31" s="65">
        <f t="shared" si="0"/>
        <v>341149.98</v>
      </c>
    </row>
    <row r="32" spans="1:6" ht="22.5">
      <c r="A32" s="24" t="s">
        <v>221</v>
      </c>
      <c r="B32" s="63" t="s">
        <v>198</v>
      </c>
      <c r="C32" s="26" t="s">
        <v>229</v>
      </c>
      <c r="D32" s="27">
        <v>891247</v>
      </c>
      <c r="E32" s="64">
        <v>550097.02</v>
      </c>
      <c r="F32" s="65">
        <f t="shared" si="0"/>
        <v>341149.98</v>
      </c>
    </row>
    <row r="33" spans="1:6">
      <c r="A33" s="24" t="s">
        <v>176</v>
      </c>
      <c r="B33" s="63" t="s">
        <v>198</v>
      </c>
      <c r="C33" s="26" t="s">
        <v>230</v>
      </c>
      <c r="D33" s="27">
        <v>682300</v>
      </c>
      <c r="E33" s="64">
        <v>341150.02</v>
      </c>
      <c r="F33" s="65">
        <f t="shared" si="0"/>
        <v>341149.98</v>
      </c>
    </row>
    <row r="34" spans="1:6">
      <c r="A34" s="24" t="s">
        <v>176</v>
      </c>
      <c r="B34" s="63" t="s">
        <v>198</v>
      </c>
      <c r="C34" s="26" t="s">
        <v>231</v>
      </c>
      <c r="D34" s="27">
        <v>208947</v>
      </c>
      <c r="E34" s="64">
        <v>208947</v>
      </c>
      <c r="F34" s="65" t="str">
        <f t="shared" si="0"/>
        <v>-</v>
      </c>
    </row>
    <row r="35" spans="1:6">
      <c r="A35" s="24" t="s">
        <v>232</v>
      </c>
      <c r="B35" s="63" t="s">
        <v>198</v>
      </c>
      <c r="C35" s="26" t="s">
        <v>233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234</v>
      </c>
      <c r="B36" s="63" t="s">
        <v>198</v>
      </c>
      <c r="C36" s="26" t="s">
        <v>235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236</v>
      </c>
      <c r="B37" s="63" t="s">
        <v>198</v>
      </c>
      <c r="C37" s="26" t="s">
        <v>237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238</v>
      </c>
      <c r="B38" s="63" t="s">
        <v>198</v>
      </c>
      <c r="C38" s="26" t="s">
        <v>239</v>
      </c>
      <c r="D38" s="27">
        <v>182994.59</v>
      </c>
      <c r="E38" s="64">
        <v>160759.59</v>
      </c>
      <c r="F38" s="65">
        <f t="shared" si="0"/>
        <v>22235</v>
      </c>
    </row>
    <row r="39" spans="1:6" ht="33.75">
      <c r="A39" s="24" t="s">
        <v>234</v>
      </c>
      <c r="B39" s="63" t="s">
        <v>198</v>
      </c>
      <c r="C39" s="26" t="s">
        <v>240</v>
      </c>
      <c r="D39" s="27">
        <v>155129.59</v>
      </c>
      <c r="E39" s="64">
        <v>147209.59</v>
      </c>
      <c r="F39" s="65">
        <f t="shared" si="0"/>
        <v>7920</v>
      </c>
    </row>
    <row r="40" spans="1:6" ht="22.5">
      <c r="A40" s="24" t="s">
        <v>214</v>
      </c>
      <c r="B40" s="63" t="s">
        <v>198</v>
      </c>
      <c r="C40" s="26" t="s">
        <v>241</v>
      </c>
      <c r="D40" s="27">
        <v>15840</v>
      </c>
      <c r="E40" s="64">
        <v>7920</v>
      </c>
      <c r="F40" s="65">
        <f t="shared" si="0"/>
        <v>7920</v>
      </c>
    </row>
    <row r="41" spans="1:6">
      <c r="A41" s="24" t="s">
        <v>216</v>
      </c>
      <c r="B41" s="63" t="s">
        <v>198</v>
      </c>
      <c r="C41" s="26" t="s">
        <v>242</v>
      </c>
      <c r="D41" s="27">
        <v>10000</v>
      </c>
      <c r="E41" s="64">
        <v>10000</v>
      </c>
      <c r="F41" s="65" t="str">
        <f t="shared" si="0"/>
        <v>-</v>
      </c>
    </row>
    <row r="42" spans="1:6">
      <c r="A42" s="24" t="s">
        <v>216</v>
      </c>
      <c r="B42" s="63" t="s">
        <v>198</v>
      </c>
      <c r="C42" s="26" t="s">
        <v>243</v>
      </c>
      <c r="D42" s="27">
        <v>23300</v>
      </c>
      <c r="E42" s="64">
        <v>23300</v>
      </c>
      <c r="F42" s="65" t="str">
        <f t="shared" si="0"/>
        <v>-</v>
      </c>
    </row>
    <row r="43" spans="1:6" ht="22.5">
      <c r="A43" s="24" t="s">
        <v>244</v>
      </c>
      <c r="B43" s="63" t="s">
        <v>198</v>
      </c>
      <c r="C43" s="26" t="s">
        <v>245</v>
      </c>
      <c r="D43" s="27">
        <v>105989.59</v>
      </c>
      <c r="E43" s="64">
        <v>105989.59</v>
      </c>
      <c r="F43" s="65" t="str">
        <f t="shared" si="0"/>
        <v>-</v>
      </c>
    </row>
    <row r="44" spans="1:6" ht="22.5">
      <c r="A44" s="24" t="s">
        <v>246</v>
      </c>
      <c r="B44" s="63" t="s">
        <v>198</v>
      </c>
      <c r="C44" s="26" t="s">
        <v>247</v>
      </c>
      <c r="D44" s="27">
        <v>24000</v>
      </c>
      <c r="E44" s="64">
        <v>10000</v>
      </c>
      <c r="F44" s="65">
        <f t="shared" si="0"/>
        <v>14000</v>
      </c>
    </row>
    <row r="45" spans="1:6">
      <c r="A45" s="24" t="s">
        <v>216</v>
      </c>
      <c r="B45" s="63" t="s">
        <v>198</v>
      </c>
      <c r="C45" s="26" t="s">
        <v>248</v>
      </c>
      <c r="D45" s="27">
        <v>24000</v>
      </c>
      <c r="E45" s="64">
        <v>10000</v>
      </c>
      <c r="F45" s="65">
        <f t="shared" si="0"/>
        <v>14000</v>
      </c>
    </row>
    <row r="46" spans="1:6" ht="33.75">
      <c r="A46" s="24" t="s">
        <v>249</v>
      </c>
      <c r="B46" s="63" t="s">
        <v>198</v>
      </c>
      <c r="C46" s="26" t="s">
        <v>250</v>
      </c>
      <c r="D46" s="27">
        <v>3865</v>
      </c>
      <c r="E46" s="64">
        <v>3550</v>
      </c>
      <c r="F46" s="65">
        <f t="shared" si="0"/>
        <v>315</v>
      </c>
    </row>
    <row r="47" spans="1:6">
      <c r="A47" s="24" t="s">
        <v>218</v>
      </c>
      <c r="B47" s="63" t="s">
        <v>198</v>
      </c>
      <c r="C47" s="26" t="s">
        <v>251</v>
      </c>
      <c r="D47" s="27">
        <v>3865</v>
      </c>
      <c r="E47" s="64">
        <v>3550</v>
      </c>
      <c r="F47" s="65">
        <f t="shared" ref="F47:F78" si="1">IF(OR(D47="-",IF(E47="-",0,E47)&gt;=IF(D47="-",0,D47)),"-",IF(D47="-",0,D47)-IF(E47="-",0,E47))</f>
        <v>315</v>
      </c>
    </row>
    <row r="48" spans="1:6">
      <c r="A48" s="24" t="s">
        <v>252</v>
      </c>
      <c r="B48" s="63" t="s">
        <v>198</v>
      </c>
      <c r="C48" s="26" t="s">
        <v>253</v>
      </c>
      <c r="D48" s="27">
        <v>140300</v>
      </c>
      <c r="E48" s="64">
        <v>56026.96</v>
      </c>
      <c r="F48" s="65">
        <f t="shared" si="1"/>
        <v>84273.040000000008</v>
      </c>
    </row>
    <row r="49" spans="1:6">
      <c r="A49" s="24" t="s">
        <v>254</v>
      </c>
      <c r="B49" s="63" t="s">
        <v>198</v>
      </c>
      <c r="C49" s="26" t="s">
        <v>255</v>
      </c>
      <c r="D49" s="27">
        <v>140300</v>
      </c>
      <c r="E49" s="64">
        <v>56026.96</v>
      </c>
      <c r="F49" s="65">
        <f t="shared" si="1"/>
        <v>84273.040000000008</v>
      </c>
    </row>
    <row r="50" spans="1:6" ht="33.75">
      <c r="A50" s="24" t="s">
        <v>256</v>
      </c>
      <c r="B50" s="63" t="s">
        <v>198</v>
      </c>
      <c r="C50" s="26" t="s">
        <v>257</v>
      </c>
      <c r="D50" s="27">
        <v>140300</v>
      </c>
      <c r="E50" s="64">
        <v>56026.96</v>
      </c>
      <c r="F50" s="65">
        <f t="shared" si="1"/>
        <v>84273.040000000008</v>
      </c>
    </row>
    <row r="51" spans="1:6" ht="22.5">
      <c r="A51" s="24" t="s">
        <v>210</v>
      </c>
      <c r="B51" s="63" t="s">
        <v>198</v>
      </c>
      <c r="C51" s="26" t="s">
        <v>258</v>
      </c>
      <c r="D51" s="27">
        <v>96108</v>
      </c>
      <c r="E51" s="64">
        <v>39243.18</v>
      </c>
      <c r="F51" s="65">
        <f t="shared" si="1"/>
        <v>56864.82</v>
      </c>
    </row>
    <row r="52" spans="1:6" ht="33.75">
      <c r="A52" s="24" t="s">
        <v>259</v>
      </c>
      <c r="B52" s="63" t="s">
        <v>198</v>
      </c>
      <c r="C52" s="26" t="s">
        <v>260</v>
      </c>
      <c r="D52" s="27">
        <v>2392</v>
      </c>
      <c r="E52" s="64" t="s">
        <v>44</v>
      </c>
      <c r="F52" s="65">
        <f t="shared" si="1"/>
        <v>2392</v>
      </c>
    </row>
    <row r="53" spans="1:6" ht="33.75">
      <c r="A53" s="24" t="s">
        <v>212</v>
      </c>
      <c r="B53" s="63" t="s">
        <v>198</v>
      </c>
      <c r="C53" s="26" t="s">
        <v>261</v>
      </c>
      <c r="D53" s="27">
        <v>29022</v>
      </c>
      <c r="E53" s="64">
        <v>11850.78</v>
      </c>
      <c r="F53" s="65">
        <f t="shared" si="1"/>
        <v>17171.22</v>
      </c>
    </row>
    <row r="54" spans="1:6" ht="22.5">
      <c r="A54" s="24" t="s">
        <v>214</v>
      </c>
      <c r="B54" s="63" t="s">
        <v>198</v>
      </c>
      <c r="C54" s="26" t="s">
        <v>262</v>
      </c>
      <c r="D54" s="27">
        <v>2912</v>
      </c>
      <c r="E54" s="64" t="s">
        <v>44</v>
      </c>
      <c r="F54" s="65">
        <f t="shared" si="1"/>
        <v>2912</v>
      </c>
    </row>
    <row r="55" spans="1:6">
      <c r="A55" s="24" t="s">
        <v>216</v>
      </c>
      <c r="B55" s="63" t="s">
        <v>198</v>
      </c>
      <c r="C55" s="26" t="s">
        <v>263</v>
      </c>
      <c r="D55" s="27">
        <v>9866</v>
      </c>
      <c r="E55" s="64">
        <v>4933</v>
      </c>
      <c r="F55" s="65">
        <f t="shared" si="1"/>
        <v>4933</v>
      </c>
    </row>
    <row r="56" spans="1:6" ht="22.5">
      <c r="A56" s="24" t="s">
        <v>264</v>
      </c>
      <c r="B56" s="63" t="s">
        <v>198</v>
      </c>
      <c r="C56" s="26" t="s">
        <v>265</v>
      </c>
      <c r="D56" s="27">
        <v>196700</v>
      </c>
      <c r="E56" s="64">
        <v>98350.02</v>
      </c>
      <c r="F56" s="65">
        <f t="shared" si="1"/>
        <v>98349.98</v>
      </c>
    </row>
    <row r="57" spans="1:6" ht="33.75">
      <c r="A57" s="24" t="s">
        <v>266</v>
      </c>
      <c r="B57" s="63" t="s">
        <v>198</v>
      </c>
      <c r="C57" s="26" t="s">
        <v>267</v>
      </c>
      <c r="D57" s="27">
        <v>196700</v>
      </c>
      <c r="E57" s="64">
        <v>98350.02</v>
      </c>
      <c r="F57" s="65">
        <f t="shared" si="1"/>
        <v>98349.98</v>
      </c>
    </row>
    <row r="58" spans="1:6" ht="56.25">
      <c r="A58" s="24" t="s">
        <v>268</v>
      </c>
      <c r="B58" s="63" t="s">
        <v>198</v>
      </c>
      <c r="C58" s="26" t="s">
        <v>269</v>
      </c>
      <c r="D58" s="27">
        <v>196700</v>
      </c>
      <c r="E58" s="64">
        <v>98350.02</v>
      </c>
      <c r="F58" s="65">
        <f t="shared" si="1"/>
        <v>98349.98</v>
      </c>
    </row>
    <row r="59" spans="1:6">
      <c r="A59" s="24" t="s">
        <v>176</v>
      </c>
      <c r="B59" s="63" t="s">
        <v>198</v>
      </c>
      <c r="C59" s="26" t="s">
        <v>270</v>
      </c>
      <c r="D59" s="27">
        <v>103700</v>
      </c>
      <c r="E59" s="64">
        <v>51850.02</v>
      </c>
      <c r="F59" s="65">
        <f t="shared" si="1"/>
        <v>51849.98</v>
      </c>
    </row>
    <row r="60" spans="1:6">
      <c r="A60" s="24" t="s">
        <v>176</v>
      </c>
      <c r="B60" s="63" t="s">
        <v>198</v>
      </c>
      <c r="C60" s="26" t="s">
        <v>271</v>
      </c>
      <c r="D60" s="27">
        <v>93000</v>
      </c>
      <c r="E60" s="64">
        <v>46500</v>
      </c>
      <c r="F60" s="65">
        <f t="shared" si="1"/>
        <v>46500</v>
      </c>
    </row>
    <row r="61" spans="1:6">
      <c r="A61" s="24" t="s">
        <v>272</v>
      </c>
      <c r="B61" s="63" t="s">
        <v>198</v>
      </c>
      <c r="C61" s="26" t="s">
        <v>273</v>
      </c>
      <c r="D61" s="27">
        <v>5040438.7</v>
      </c>
      <c r="E61" s="64">
        <v>953933.64</v>
      </c>
      <c r="F61" s="65">
        <f t="shared" si="1"/>
        <v>4086505.06</v>
      </c>
    </row>
    <row r="62" spans="1:6">
      <c r="A62" s="24" t="s">
        <v>274</v>
      </c>
      <c r="B62" s="63" t="s">
        <v>198</v>
      </c>
      <c r="C62" s="26" t="s">
        <v>275</v>
      </c>
      <c r="D62" s="27">
        <v>5040438.7</v>
      </c>
      <c r="E62" s="64">
        <v>953933.64</v>
      </c>
      <c r="F62" s="65">
        <f t="shared" si="1"/>
        <v>4086505.06</v>
      </c>
    </row>
    <row r="63" spans="1:6" ht="33.75">
      <c r="A63" s="24" t="s">
        <v>276</v>
      </c>
      <c r="B63" s="63" t="s">
        <v>198</v>
      </c>
      <c r="C63" s="26" t="s">
        <v>277</v>
      </c>
      <c r="D63" s="27">
        <v>300000</v>
      </c>
      <c r="E63" s="64">
        <v>165460.64000000001</v>
      </c>
      <c r="F63" s="65">
        <f t="shared" si="1"/>
        <v>134539.35999999999</v>
      </c>
    </row>
    <row r="64" spans="1:6">
      <c r="A64" s="24" t="s">
        <v>216</v>
      </c>
      <c r="B64" s="63" t="s">
        <v>198</v>
      </c>
      <c r="C64" s="26" t="s">
        <v>278</v>
      </c>
      <c r="D64" s="27">
        <v>300000</v>
      </c>
      <c r="E64" s="64">
        <v>165460.64000000001</v>
      </c>
      <c r="F64" s="65">
        <f t="shared" si="1"/>
        <v>134539.35999999999</v>
      </c>
    </row>
    <row r="65" spans="1:6" ht="45">
      <c r="A65" s="24" t="s">
        <v>279</v>
      </c>
      <c r="B65" s="63" t="s">
        <v>198</v>
      </c>
      <c r="C65" s="26" t="s">
        <v>280</v>
      </c>
      <c r="D65" s="27">
        <v>2269408.02</v>
      </c>
      <c r="E65" s="64">
        <v>10000</v>
      </c>
      <c r="F65" s="65">
        <f t="shared" si="1"/>
        <v>2259408.02</v>
      </c>
    </row>
    <row r="66" spans="1:6">
      <c r="A66" s="24" t="s">
        <v>216</v>
      </c>
      <c r="B66" s="63" t="s">
        <v>198</v>
      </c>
      <c r="C66" s="26" t="s">
        <v>281</v>
      </c>
      <c r="D66" s="27">
        <v>1055408.02</v>
      </c>
      <c r="E66" s="64">
        <v>10000</v>
      </c>
      <c r="F66" s="65">
        <f t="shared" si="1"/>
        <v>1045408.02</v>
      </c>
    </row>
    <row r="67" spans="1:6">
      <c r="A67" s="24" t="s">
        <v>216</v>
      </c>
      <c r="B67" s="63" t="s">
        <v>198</v>
      </c>
      <c r="C67" s="26" t="s">
        <v>282</v>
      </c>
      <c r="D67" s="27">
        <v>1214000</v>
      </c>
      <c r="E67" s="64" t="s">
        <v>44</v>
      </c>
      <c r="F67" s="65">
        <f t="shared" si="1"/>
        <v>1214000</v>
      </c>
    </row>
    <row r="68" spans="1:6" ht="33.75">
      <c r="A68" s="24" t="s">
        <v>283</v>
      </c>
      <c r="B68" s="63" t="s">
        <v>198</v>
      </c>
      <c r="C68" s="26" t="s">
        <v>284</v>
      </c>
      <c r="D68" s="27">
        <v>1556946</v>
      </c>
      <c r="E68" s="64">
        <v>778473</v>
      </c>
      <c r="F68" s="65">
        <f t="shared" si="1"/>
        <v>778473</v>
      </c>
    </row>
    <row r="69" spans="1:6">
      <c r="A69" s="24" t="s">
        <v>216</v>
      </c>
      <c r="B69" s="63" t="s">
        <v>198</v>
      </c>
      <c r="C69" s="26" t="s">
        <v>285</v>
      </c>
      <c r="D69" s="27">
        <v>1556946</v>
      </c>
      <c r="E69" s="64">
        <v>778473</v>
      </c>
      <c r="F69" s="65">
        <f t="shared" si="1"/>
        <v>778473</v>
      </c>
    </row>
    <row r="70" spans="1:6" ht="45">
      <c r="A70" s="24" t="s">
        <v>286</v>
      </c>
      <c r="B70" s="63" t="s">
        <v>198</v>
      </c>
      <c r="C70" s="26" t="s">
        <v>287</v>
      </c>
      <c r="D70" s="27">
        <v>914084.68</v>
      </c>
      <c r="E70" s="64" t="s">
        <v>44</v>
      </c>
      <c r="F70" s="65">
        <f t="shared" si="1"/>
        <v>914084.68</v>
      </c>
    </row>
    <row r="71" spans="1:6">
      <c r="A71" s="24" t="s">
        <v>216</v>
      </c>
      <c r="B71" s="63" t="s">
        <v>198</v>
      </c>
      <c r="C71" s="26" t="s">
        <v>288</v>
      </c>
      <c r="D71" s="27">
        <v>914084.68</v>
      </c>
      <c r="E71" s="64" t="s">
        <v>44</v>
      </c>
      <c r="F71" s="65">
        <f t="shared" si="1"/>
        <v>914084.68</v>
      </c>
    </row>
    <row r="72" spans="1:6">
      <c r="A72" s="24" t="s">
        <v>289</v>
      </c>
      <c r="B72" s="63" t="s">
        <v>198</v>
      </c>
      <c r="C72" s="26" t="s">
        <v>290</v>
      </c>
      <c r="D72" s="27">
        <v>18439600.25</v>
      </c>
      <c r="E72" s="64">
        <v>3749579.1</v>
      </c>
      <c r="F72" s="65">
        <f t="shared" si="1"/>
        <v>14690021.15</v>
      </c>
    </row>
    <row r="73" spans="1:6">
      <c r="A73" s="24" t="s">
        <v>291</v>
      </c>
      <c r="B73" s="63" t="s">
        <v>198</v>
      </c>
      <c r="C73" s="26" t="s">
        <v>292</v>
      </c>
      <c r="D73" s="27">
        <v>1191275.76</v>
      </c>
      <c r="E73" s="64">
        <v>587538.76</v>
      </c>
      <c r="F73" s="65">
        <f t="shared" si="1"/>
        <v>603737</v>
      </c>
    </row>
    <row r="74" spans="1:6" ht="22.5">
      <c r="A74" s="24" t="s">
        <v>293</v>
      </c>
      <c r="B74" s="63" t="s">
        <v>198</v>
      </c>
      <c r="C74" s="26" t="s">
        <v>294</v>
      </c>
      <c r="D74" s="27">
        <v>780510</v>
      </c>
      <c r="E74" s="64">
        <v>385267.74</v>
      </c>
      <c r="F74" s="65">
        <f t="shared" si="1"/>
        <v>395242.26</v>
      </c>
    </row>
    <row r="75" spans="1:6" ht="45">
      <c r="A75" s="24" t="s">
        <v>295</v>
      </c>
      <c r="B75" s="63" t="s">
        <v>198</v>
      </c>
      <c r="C75" s="26" t="s">
        <v>296</v>
      </c>
      <c r="D75" s="27">
        <v>780510</v>
      </c>
      <c r="E75" s="64">
        <v>385267.74</v>
      </c>
      <c r="F75" s="65">
        <f t="shared" si="1"/>
        <v>395242.26</v>
      </c>
    </row>
    <row r="76" spans="1:6" ht="45">
      <c r="A76" s="24" t="s">
        <v>297</v>
      </c>
      <c r="B76" s="63" t="s">
        <v>198</v>
      </c>
      <c r="C76" s="26" t="s">
        <v>298</v>
      </c>
      <c r="D76" s="27">
        <v>410765.76</v>
      </c>
      <c r="E76" s="64">
        <v>202271.02</v>
      </c>
      <c r="F76" s="65">
        <f t="shared" si="1"/>
        <v>208494.74000000002</v>
      </c>
    </row>
    <row r="77" spans="1:6">
      <c r="A77" s="24" t="s">
        <v>216</v>
      </c>
      <c r="B77" s="63" t="s">
        <v>198</v>
      </c>
      <c r="C77" s="26" t="s">
        <v>299</v>
      </c>
      <c r="D77" s="27">
        <v>410765.76</v>
      </c>
      <c r="E77" s="64">
        <v>202271.02</v>
      </c>
      <c r="F77" s="65">
        <f t="shared" si="1"/>
        <v>208494.74000000002</v>
      </c>
    </row>
    <row r="78" spans="1:6">
      <c r="A78" s="24" t="s">
        <v>300</v>
      </c>
      <c r="B78" s="63" t="s">
        <v>198</v>
      </c>
      <c r="C78" s="26" t="s">
        <v>301</v>
      </c>
      <c r="D78" s="27">
        <v>2484816.7000000002</v>
      </c>
      <c r="E78" s="64">
        <v>571270.62</v>
      </c>
      <c r="F78" s="65">
        <f t="shared" si="1"/>
        <v>1913546.08</v>
      </c>
    </row>
    <row r="79" spans="1:6" ht="45">
      <c r="A79" s="24" t="s">
        <v>302</v>
      </c>
      <c r="B79" s="63" t="s">
        <v>198</v>
      </c>
      <c r="C79" s="26" t="s">
        <v>303</v>
      </c>
      <c r="D79" s="27">
        <v>2236622.2599999998</v>
      </c>
      <c r="E79" s="64">
        <v>571270.62</v>
      </c>
      <c r="F79" s="65">
        <f t="shared" ref="F79:F110" si="2">IF(OR(D79="-",IF(E79="-",0,E79)&gt;=IF(D79="-",0,D79)),"-",IF(D79="-",0,D79)-IF(E79="-",0,E79))</f>
        <v>1665351.6399999997</v>
      </c>
    </row>
    <row r="80" spans="1:6" ht="22.5">
      <c r="A80" s="24" t="s">
        <v>304</v>
      </c>
      <c r="B80" s="63" t="s">
        <v>198</v>
      </c>
      <c r="C80" s="26" t="s">
        <v>305</v>
      </c>
      <c r="D80" s="27">
        <v>894380</v>
      </c>
      <c r="E80" s="64" t="s">
        <v>44</v>
      </c>
      <c r="F80" s="65">
        <f t="shared" si="2"/>
        <v>894380</v>
      </c>
    </row>
    <row r="81" spans="1:6">
      <c r="A81" s="24" t="s">
        <v>216</v>
      </c>
      <c r="B81" s="63" t="s">
        <v>198</v>
      </c>
      <c r="C81" s="26" t="s">
        <v>306</v>
      </c>
      <c r="D81" s="27">
        <v>503620</v>
      </c>
      <c r="E81" s="64">
        <v>228000</v>
      </c>
      <c r="F81" s="65">
        <f t="shared" si="2"/>
        <v>275620</v>
      </c>
    </row>
    <row r="82" spans="1:6">
      <c r="A82" s="24" t="s">
        <v>216</v>
      </c>
      <c r="B82" s="63" t="s">
        <v>198</v>
      </c>
      <c r="C82" s="26" t="s">
        <v>307</v>
      </c>
      <c r="D82" s="27">
        <v>388522.26</v>
      </c>
      <c r="E82" s="64">
        <v>343270.62</v>
      </c>
      <c r="F82" s="65">
        <f t="shared" si="2"/>
        <v>45251.640000000014</v>
      </c>
    </row>
    <row r="83" spans="1:6">
      <c r="A83" s="24" t="s">
        <v>216</v>
      </c>
      <c r="B83" s="63" t="s">
        <v>198</v>
      </c>
      <c r="C83" s="26" t="s">
        <v>308</v>
      </c>
      <c r="D83" s="27">
        <v>450100</v>
      </c>
      <c r="E83" s="64" t="s">
        <v>44</v>
      </c>
      <c r="F83" s="65">
        <f t="shared" si="2"/>
        <v>450100</v>
      </c>
    </row>
    <row r="84" spans="1:6" ht="22.5">
      <c r="A84" s="24" t="s">
        <v>309</v>
      </c>
      <c r="B84" s="63" t="s">
        <v>198</v>
      </c>
      <c r="C84" s="26" t="s">
        <v>310</v>
      </c>
      <c r="D84" s="27">
        <v>248194.44</v>
      </c>
      <c r="E84" s="64" t="s">
        <v>44</v>
      </c>
      <c r="F84" s="65">
        <f t="shared" si="2"/>
        <v>248194.44</v>
      </c>
    </row>
    <row r="85" spans="1:6" ht="45">
      <c r="A85" s="24" t="s">
        <v>295</v>
      </c>
      <c r="B85" s="63" t="s">
        <v>198</v>
      </c>
      <c r="C85" s="26" t="s">
        <v>311</v>
      </c>
      <c r="D85" s="27">
        <v>248194.44</v>
      </c>
      <c r="E85" s="64" t="s">
        <v>44</v>
      </c>
      <c r="F85" s="65">
        <f t="shared" si="2"/>
        <v>248194.44</v>
      </c>
    </row>
    <row r="86" spans="1:6">
      <c r="A86" s="24" t="s">
        <v>312</v>
      </c>
      <c r="B86" s="63" t="s">
        <v>198</v>
      </c>
      <c r="C86" s="26" t="s">
        <v>313</v>
      </c>
      <c r="D86" s="27">
        <v>14743391.58</v>
      </c>
      <c r="E86" s="64">
        <v>2580711.62</v>
      </c>
      <c r="F86" s="65">
        <f t="shared" si="2"/>
        <v>12162679.960000001</v>
      </c>
    </row>
    <row r="87" spans="1:6" ht="45">
      <c r="A87" s="24" t="s">
        <v>314</v>
      </c>
      <c r="B87" s="63" t="s">
        <v>198</v>
      </c>
      <c r="C87" s="26" t="s">
        <v>315</v>
      </c>
      <c r="D87" s="27">
        <v>2173289.4</v>
      </c>
      <c r="E87" s="64">
        <v>1095438.46</v>
      </c>
      <c r="F87" s="65">
        <f t="shared" si="2"/>
        <v>1077850.94</v>
      </c>
    </row>
    <row r="88" spans="1:6">
      <c r="A88" s="24" t="s">
        <v>216</v>
      </c>
      <c r="B88" s="63" t="s">
        <v>198</v>
      </c>
      <c r="C88" s="26" t="s">
        <v>316</v>
      </c>
      <c r="D88" s="27">
        <v>2173289.4</v>
      </c>
      <c r="E88" s="64">
        <v>1095438.46</v>
      </c>
      <c r="F88" s="65">
        <f t="shared" si="2"/>
        <v>1077850.94</v>
      </c>
    </row>
    <row r="89" spans="1:6" ht="22.5">
      <c r="A89" s="24" t="s">
        <v>317</v>
      </c>
      <c r="B89" s="63" t="s">
        <v>198</v>
      </c>
      <c r="C89" s="26" t="s">
        <v>318</v>
      </c>
      <c r="D89" s="27">
        <v>50699.88</v>
      </c>
      <c r="E89" s="64" t="s">
        <v>44</v>
      </c>
      <c r="F89" s="65">
        <f t="shared" si="2"/>
        <v>50699.88</v>
      </c>
    </row>
    <row r="90" spans="1:6">
      <c r="A90" s="24" t="s">
        <v>216</v>
      </c>
      <c r="B90" s="63" t="s">
        <v>198</v>
      </c>
      <c r="C90" s="26" t="s">
        <v>319</v>
      </c>
      <c r="D90" s="27">
        <v>50699.88</v>
      </c>
      <c r="E90" s="64" t="s">
        <v>44</v>
      </c>
      <c r="F90" s="65">
        <f t="shared" si="2"/>
        <v>50699.88</v>
      </c>
    </row>
    <row r="91" spans="1:6" ht="33.75">
      <c r="A91" s="24" t="s">
        <v>320</v>
      </c>
      <c r="B91" s="63" t="s">
        <v>198</v>
      </c>
      <c r="C91" s="26" t="s">
        <v>321</v>
      </c>
      <c r="D91" s="27">
        <v>449729.25</v>
      </c>
      <c r="E91" s="64">
        <v>224864.64000000001</v>
      </c>
      <c r="F91" s="65">
        <f t="shared" si="2"/>
        <v>224864.61</v>
      </c>
    </row>
    <row r="92" spans="1:6">
      <c r="A92" s="24" t="s">
        <v>176</v>
      </c>
      <c r="B92" s="63" t="s">
        <v>198</v>
      </c>
      <c r="C92" s="26" t="s">
        <v>322</v>
      </c>
      <c r="D92" s="27">
        <v>449729.25</v>
      </c>
      <c r="E92" s="64">
        <v>224864.64000000001</v>
      </c>
      <c r="F92" s="65">
        <f t="shared" si="2"/>
        <v>224864.61</v>
      </c>
    </row>
    <row r="93" spans="1:6" ht="33.75">
      <c r="A93" s="24" t="s">
        <v>323</v>
      </c>
      <c r="B93" s="63" t="s">
        <v>198</v>
      </c>
      <c r="C93" s="26" t="s">
        <v>324</v>
      </c>
      <c r="D93" s="27">
        <v>5000</v>
      </c>
      <c r="E93" s="64">
        <v>5000</v>
      </c>
      <c r="F93" s="65" t="str">
        <f t="shared" si="2"/>
        <v>-</v>
      </c>
    </row>
    <row r="94" spans="1:6">
      <c r="A94" s="24" t="s">
        <v>216</v>
      </c>
      <c r="B94" s="63" t="s">
        <v>198</v>
      </c>
      <c r="C94" s="26" t="s">
        <v>325</v>
      </c>
      <c r="D94" s="27">
        <v>5000</v>
      </c>
      <c r="E94" s="64">
        <v>5000</v>
      </c>
      <c r="F94" s="65" t="str">
        <f t="shared" si="2"/>
        <v>-</v>
      </c>
    </row>
    <row r="95" spans="1:6" ht="22.5">
      <c r="A95" s="24" t="s">
        <v>326</v>
      </c>
      <c r="B95" s="63" t="s">
        <v>198</v>
      </c>
      <c r="C95" s="26" t="s">
        <v>327</v>
      </c>
      <c r="D95" s="27">
        <v>485221.38</v>
      </c>
      <c r="E95" s="64">
        <v>470221.38</v>
      </c>
      <c r="F95" s="65">
        <f t="shared" si="2"/>
        <v>15000</v>
      </c>
    </row>
    <row r="96" spans="1:6">
      <c r="A96" s="24" t="s">
        <v>216</v>
      </c>
      <c r="B96" s="63" t="s">
        <v>198</v>
      </c>
      <c r="C96" s="26" t="s">
        <v>328</v>
      </c>
      <c r="D96" s="27">
        <v>485221.38</v>
      </c>
      <c r="E96" s="64">
        <v>470221.38</v>
      </c>
      <c r="F96" s="65">
        <f t="shared" si="2"/>
        <v>15000</v>
      </c>
    </row>
    <row r="97" spans="1:6" ht="33.75">
      <c r="A97" s="24" t="s">
        <v>329</v>
      </c>
      <c r="B97" s="63" t="s">
        <v>198</v>
      </c>
      <c r="C97" s="26" t="s">
        <v>330</v>
      </c>
      <c r="D97" s="27">
        <v>10326.82</v>
      </c>
      <c r="E97" s="64">
        <v>10326.82</v>
      </c>
      <c r="F97" s="65" t="str">
        <f t="shared" si="2"/>
        <v>-</v>
      </c>
    </row>
    <row r="98" spans="1:6">
      <c r="A98" s="24" t="s">
        <v>216</v>
      </c>
      <c r="B98" s="63" t="s">
        <v>198</v>
      </c>
      <c r="C98" s="26" t="s">
        <v>331</v>
      </c>
      <c r="D98" s="27">
        <v>10326.82</v>
      </c>
      <c r="E98" s="64">
        <v>10326.82</v>
      </c>
      <c r="F98" s="65" t="str">
        <f t="shared" si="2"/>
        <v>-</v>
      </c>
    </row>
    <row r="99" spans="1:6" ht="33.75">
      <c r="A99" s="24" t="s">
        <v>332</v>
      </c>
      <c r="B99" s="63" t="s">
        <v>198</v>
      </c>
      <c r="C99" s="26" t="s">
        <v>333</v>
      </c>
      <c r="D99" s="27">
        <v>283964.53000000003</v>
      </c>
      <c r="E99" s="64" t="s">
        <v>44</v>
      </c>
      <c r="F99" s="65">
        <f t="shared" si="2"/>
        <v>283964.53000000003</v>
      </c>
    </row>
    <row r="100" spans="1:6">
      <c r="A100" s="24" t="s">
        <v>216</v>
      </c>
      <c r="B100" s="63" t="s">
        <v>198</v>
      </c>
      <c r="C100" s="26" t="s">
        <v>334</v>
      </c>
      <c r="D100" s="27">
        <v>283964.53000000003</v>
      </c>
      <c r="E100" s="64" t="s">
        <v>44</v>
      </c>
      <c r="F100" s="65">
        <f t="shared" si="2"/>
        <v>283964.53000000003</v>
      </c>
    </row>
    <row r="101" spans="1:6" ht="22.5">
      <c r="A101" s="24" t="s">
        <v>335</v>
      </c>
      <c r="B101" s="63" t="s">
        <v>198</v>
      </c>
      <c r="C101" s="26" t="s">
        <v>336</v>
      </c>
      <c r="D101" s="27">
        <v>10000000</v>
      </c>
      <c r="E101" s="64" t="s">
        <v>44</v>
      </c>
      <c r="F101" s="65">
        <f t="shared" si="2"/>
        <v>10000000</v>
      </c>
    </row>
    <row r="102" spans="1:6">
      <c r="A102" s="24" t="s">
        <v>216</v>
      </c>
      <c r="B102" s="63" t="s">
        <v>198</v>
      </c>
      <c r="C102" s="26" t="s">
        <v>337</v>
      </c>
      <c r="D102" s="27">
        <v>10000000</v>
      </c>
      <c r="E102" s="64" t="s">
        <v>44</v>
      </c>
      <c r="F102" s="65">
        <f t="shared" si="2"/>
        <v>10000000</v>
      </c>
    </row>
    <row r="103" spans="1:6" ht="22.5">
      <c r="A103" s="24" t="s">
        <v>338</v>
      </c>
      <c r="B103" s="63" t="s">
        <v>198</v>
      </c>
      <c r="C103" s="26" t="s">
        <v>339</v>
      </c>
      <c r="D103" s="27">
        <v>477080</v>
      </c>
      <c r="E103" s="64">
        <v>477080</v>
      </c>
      <c r="F103" s="65" t="str">
        <f t="shared" si="2"/>
        <v>-</v>
      </c>
    </row>
    <row r="104" spans="1:6">
      <c r="A104" s="24" t="s">
        <v>216</v>
      </c>
      <c r="B104" s="63" t="s">
        <v>198</v>
      </c>
      <c r="C104" s="26" t="s">
        <v>340</v>
      </c>
      <c r="D104" s="27">
        <v>477080</v>
      </c>
      <c r="E104" s="64">
        <v>477080</v>
      </c>
      <c r="F104" s="65" t="str">
        <f t="shared" si="2"/>
        <v>-</v>
      </c>
    </row>
    <row r="105" spans="1:6" ht="22.5">
      <c r="A105" s="24" t="s">
        <v>341</v>
      </c>
      <c r="B105" s="63" t="s">
        <v>198</v>
      </c>
      <c r="C105" s="26" t="s">
        <v>342</v>
      </c>
      <c r="D105" s="27">
        <v>87254</v>
      </c>
      <c r="E105" s="64" t="s">
        <v>44</v>
      </c>
      <c r="F105" s="65">
        <f t="shared" si="2"/>
        <v>87254</v>
      </c>
    </row>
    <row r="106" spans="1:6">
      <c r="A106" s="24" t="s">
        <v>216</v>
      </c>
      <c r="B106" s="63" t="s">
        <v>198</v>
      </c>
      <c r="C106" s="26" t="s">
        <v>343</v>
      </c>
      <c r="D106" s="27">
        <v>87254</v>
      </c>
      <c r="E106" s="64" t="s">
        <v>44</v>
      </c>
      <c r="F106" s="65">
        <f t="shared" si="2"/>
        <v>87254</v>
      </c>
    </row>
    <row r="107" spans="1:6" ht="22.5">
      <c r="A107" s="24" t="s">
        <v>344</v>
      </c>
      <c r="B107" s="63" t="s">
        <v>198</v>
      </c>
      <c r="C107" s="26" t="s">
        <v>345</v>
      </c>
      <c r="D107" s="27">
        <v>87254</v>
      </c>
      <c r="E107" s="64">
        <v>87254</v>
      </c>
      <c r="F107" s="65" t="str">
        <f t="shared" si="2"/>
        <v>-</v>
      </c>
    </row>
    <row r="108" spans="1:6">
      <c r="A108" s="24" t="s">
        <v>216</v>
      </c>
      <c r="B108" s="63" t="s">
        <v>198</v>
      </c>
      <c r="C108" s="26" t="s">
        <v>346</v>
      </c>
      <c r="D108" s="27">
        <v>87254</v>
      </c>
      <c r="E108" s="64">
        <v>87254</v>
      </c>
      <c r="F108" s="65" t="str">
        <f t="shared" si="2"/>
        <v>-</v>
      </c>
    </row>
    <row r="109" spans="1:6" ht="22.5">
      <c r="A109" s="24" t="s">
        <v>347</v>
      </c>
      <c r="B109" s="63" t="s">
        <v>198</v>
      </c>
      <c r="C109" s="26" t="s">
        <v>348</v>
      </c>
      <c r="D109" s="27">
        <v>423046</v>
      </c>
      <c r="E109" s="64" t="s">
        <v>44</v>
      </c>
      <c r="F109" s="65">
        <f t="shared" si="2"/>
        <v>423046</v>
      </c>
    </row>
    <row r="110" spans="1:6">
      <c r="A110" s="24" t="s">
        <v>216</v>
      </c>
      <c r="B110" s="63" t="s">
        <v>198</v>
      </c>
      <c r="C110" s="26" t="s">
        <v>349</v>
      </c>
      <c r="D110" s="27">
        <v>423046</v>
      </c>
      <c r="E110" s="64" t="s">
        <v>44</v>
      </c>
      <c r="F110" s="65">
        <f t="shared" si="2"/>
        <v>423046</v>
      </c>
    </row>
    <row r="111" spans="1:6" ht="22.5">
      <c r="A111" s="24" t="s">
        <v>350</v>
      </c>
      <c r="B111" s="63" t="s">
        <v>198</v>
      </c>
      <c r="C111" s="26" t="s">
        <v>351</v>
      </c>
      <c r="D111" s="27">
        <v>210526.32</v>
      </c>
      <c r="E111" s="64">
        <v>210526.32</v>
      </c>
      <c r="F111" s="65" t="str">
        <f t="shared" ref="F111:F130" si="3">IF(OR(D111="-",IF(E111="-",0,E111)&gt;=IF(D111="-",0,D111)),"-",IF(D111="-",0,D111)-IF(E111="-",0,E111))</f>
        <v>-</v>
      </c>
    </row>
    <row r="112" spans="1:6">
      <c r="A112" s="24" t="s">
        <v>216</v>
      </c>
      <c r="B112" s="63" t="s">
        <v>198</v>
      </c>
      <c r="C112" s="26" t="s">
        <v>352</v>
      </c>
      <c r="D112" s="27">
        <v>210526.32</v>
      </c>
      <c r="E112" s="64">
        <v>210526.32</v>
      </c>
      <c r="F112" s="65" t="str">
        <f t="shared" si="3"/>
        <v>-</v>
      </c>
    </row>
    <row r="113" spans="1:6" ht="22.5">
      <c r="A113" s="24" t="s">
        <v>353</v>
      </c>
      <c r="B113" s="63" t="s">
        <v>198</v>
      </c>
      <c r="C113" s="26" t="s">
        <v>354</v>
      </c>
      <c r="D113" s="27">
        <v>20116.21</v>
      </c>
      <c r="E113" s="64">
        <v>10058.1</v>
      </c>
      <c r="F113" s="65">
        <f t="shared" si="3"/>
        <v>10058.109999999999</v>
      </c>
    </row>
    <row r="114" spans="1:6" ht="22.5">
      <c r="A114" s="24" t="s">
        <v>355</v>
      </c>
      <c r="B114" s="63" t="s">
        <v>198</v>
      </c>
      <c r="C114" s="26" t="s">
        <v>356</v>
      </c>
      <c r="D114" s="27">
        <v>20116.21</v>
      </c>
      <c r="E114" s="64">
        <v>10058.1</v>
      </c>
      <c r="F114" s="65">
        <f t="shared" si="3"/>
        <v>10058.109999999999</v>
      </c>
    </row>
    <row r="115" spans="1:6">
      <c r="A115" s="24" t="s">
        <v>176</v>
      </c>
      <c r="B115" s="63" t="s">
        <v>198</v>
      </c>
      <c r="C115" s="26" t="s">
        <v>357</v>
      </c>
      <c r="D115" s="27">
        <v>20116.21</v>
      </c>
      <c r="E115" s="64">
        <v>10058.1</v>
      </c>
      <c r="F115" s="65">
        <f t="shared" si="3"/>
        <v>10058.109999999999</v>
      </c>
    </row>
    <row r="116" spans="1:6">
      <c r="A116" s="24" t="s">
        <v>358</v>
      </c>
      <c r="B116" s="63" t="s">
        <v>198</v>
      </c>
      <c r="C116" s="26" t="s">
        <v>359</v>
      </c>
      <c r="D116" s="27">
        <v>4781323.8499999996</v>
      </c>
      <c r="E116" s="64">
        <v>2268424.6800000002</v>
      </c>
      <c r="F116" s="65">
        <f t="shared" si="3"/>
        <v>2512899.1699999995</v>
      </c>
    </row>
    <row r="117" spans="1:6">
      <c r="A117" s="24" t="s">
        <v>360</v>
      </c>
      <c r="B117" s="63" t="s">
        <v>198</v>
      </c>
      <c r="C117" s="26" t="s">
        <v>361</v>
      </c>
      <c r="D117" s="27">
        <v>4781323.8499999996</v>
      </c>
      <c r="E117" s="64">
        <v>2268424.6800000002</v>
      </c>
      <c r="F117" s="65">
        <f t="shared" si="3"/>
        <v>2512899.1699999995</v>
      </c>
    </row>
    <row r="118" spans="1:6" ht="33.75">
      <c r="A118" s="24" t="s">
        <v>362</v>
      </c>
      <c r="B118" s="63" t="s">
        <v>198</v>
      </c>
      <c r="C118" s="26" t="s">
        <v>363</v>
      </c>
      <c r="D118" s="27">
        <v>4008184.37</v>
      </c>
      <c r="E118" s="64">
        <v>1832976.9</v>
      </c>
      <c r="F118" s="65">
        <f t="shared" si="3"/>
        <v>2175207.4700000002</v>
      </c>
    </row>
    <row r="119" spans="1:6">
      <c r="A119" s="24" t="s">
        <v>176</v>
      </c>
      <c r="B119" s="63" t="s">
        <v>198</v>
      </c>
      <c r="C119" s="26" t="s">
        <v>364</v>
      </c>
      <c r="D119" s="27">
        <v>3718184.37</v>
      </c>
      <c r="E119" s="64">
        <v>1832976.9</v>
      </c>
      <c r="F119" s="65">
        <f t="shared" si="3"/>
        <v>1885207.4700000002</v>
      </c>
    </row>
    <row r="120" spans="1:6">
      <c r="A120" s="24" t="s">
        <v>216</v>
      </c>
      <c r="B120" s="63" t="s">
        <v>198</v>
      </c>
      <c r="C120" s="26" t="s">
        <v>365</v>
      </c>
      <c r="D120" s="27">
        <v>290000</v>
      </c>
      <c r="E120" s="64" t="s">
        <v>44</v>
      </c>
      <c r="F120" s="65">
        <f t="shared" si="3"/>
        <v>290000</v>
      </c>
    </row>
    <row r="121" spans="1:6" ht="33.75">
      <c r="A121" s="24" t="s">
        <v>366</v>
      </c>
      <c r="B121" s="63" t="s">
        <v>198</v>
      </c>
      <c r="C121" s="26" t="s">
        <v>367</v>
      </c>
      <c r="D121" s="27">
        <v>773139.48</v>
      </c>
      <c r="E121" s="64">
        <v>435447.78</v>
      </c>
      <c r="F121" s="65">
        <f t="shared" si="3"/>
        <v>337691.69999999995</v>
      </c>
    </row>
    <row r="122" spans="1:6">
      <c r="A122" s="24" t="s">
        <v>176</v>
      </c>
      <c r="B122" s="63" t="s">
        <v>198</v>
      </c>
      <c r="C122" s="26" t="s">
        <v>368</v>
      </c>
      <c r="D122" s="27">
        <v>773139.48</v>
      </c>
      <c r="E122" s="64">
        <v>435447.78</v>
      </c>
      <c r="F122" s="65">
        <f t="shared" si="3"/>
        <v>337691.69999999995</v>
      </c>
    </row>
    <row r="123" spans="1:6">
      <c r="A123" s="24" t="s">
        <v>369</v>
      </c>
      <c r="B123" s="63" t="s">
        <v>198</v>
      </c>
      <c r="C123" s="26" t="s">
        <v>370</v>
      </c>
      <c r="D123" s="27">
        <v>108904.48</v>
      </c>
      <c r="E123" s="64">
        <v>53885.760000000002</v>
      </c>
      <c r="F123" s="65">
        <f t="shared" si="3"/>
        <v>55018.719999999994</v>
      </c>
    </row>
    <row r="124" spans="1:6">
      <c r="A124" s="24" t="s">
        <v>371</v>
      </c>
      <c r="B124" s="63" t="s">
        <v>198</v>
      </c>
      <c r="C124" s="26" t="s">
        <v>372</v>
      </c>
      <c r="D124" s="27">
        <v>108904.48</v>
      </c>
      <c r="E124" s="64">
        <v>53885.760000000002</v>
      </c>
      <c r="F124" s="65">
        <f t="shared" si="3"/>
        <v>55018.719999999994</v>
      </c>
    </row>
    <row r="125" spans="1:6" ht="33.75">
      <c r="A125" s="24" t="s">
        <v>234</v>
      </c>
      <c r="B125" s="63" t="s">
        <v>198</v>
      </c>
      <c r="C125" s="26" t="s">
        <v>373</v>
      </c>
      <c r="D125" s="27">
        <v>108904.48</v>
      </c>
      <c r="E125" s="64">
        <v>53885.760000000002</v>
      </c>
      <c r="F125" s="65">
        <f t="shared" si="3"/>
        <v>55018.719999999994</v>
      </c>
    </row>
    <row r="126" spans="1:6" ht="22.5">
      <c r="A126" s="24" t="s">
        <v>374</v>
      </c>
      <c r="B126" s="63" t="s">
        <v>198</v>
      </c>
      <c r="C126" s="26" t="s">
        <v>375</v>
      </c>
      <c r="D126" s="27">
        <v>108904.48</v>
      </c>
      <c r="E126" s="64">
        <v>53885.760000000002</v>
      </c>
      <c r="F126" s="65">
        <f t="shared" si="3"/>
        <v>55018.719999999994</v>
      </c>
    </row>
    <row r="127" spans="1:6">
      <c r="A127" s="24" t="s">
        <v>376</v>
      </c>
      <c r="B127" s="63" t="s">
        <v>198</v>
      </c>
      <c r="C127" s="26" t="s">
        <v>377</v>
      </c>
      <c r="D127" s="27">
        <v>43555.6</v>
      </c>
      <c r="E127" s="64">
        <v>31259.96</v>
      </c>
      <c r="F127" s="65">
        <f t="shared" si="3"/>
        <v>12295.64</v>
      </c>
    </row>
    <row r="128" spans="1:6">
      <c r="A128" s="24" t="s">
        <v>378</v>
      </c>
      <c r="B128" s="63" t="s">
        <v>198</v>
      </c>
      <c r="C128" s="26" t="s">
        <v>379</v>
      </c>
      <c r="D128" s="27">
        <v>43555.6</v>
      </c>
      <c r="E128" s="64">
        <v>31259.96</v>
      </c>
      <c r="F128" s="65">
        <f t="shared" si="3"/>
        <v>12295.64</v>
      </c>
    </row>
    <row r="129" spans="1:6" ht="33.75">
      <c r="A129" s="24" t="s">
        <v>380</v>
      </c>
      <c r="B129" s="63" t="s">
        <v>198</v>
      </c>
      <c r="C129" s="26" t="s">
        <v>381</v>
      </c>
      <c r="D129" s="27">
        <v>43555.6</v>
      </c>
      <c r="E129" s="64">
        <v>31259.96</v>
      </c>
      <c r="F129" s="65">
        <f t="shared" si="3"/>
        <v>12295.64</v>
      </c>
    </row>
    <row r="130" spans="1:6">
      <c r="A130" s="24" t="s">
        <v>216</v>
      </c>
      <c r="B130" s="63" t="s">
        <v>198</v>
      </c>
      <c r="C130" s="26" t="s">
        <v>382</v>
      </c>
      <c r="D130" s="27">
        <v>43555.6</v>
      </c>
      <c r="E130" s="64">
        <v>31259.96</v>
      </c>
      <c r="F130" s="65">
        <f t="shared" si="3"/>
        <v>12295.64</v>
      </c>
    </row>
    <row r="131" spans="1:6" ht="9" customHeight="1">
      <c r="A131" s="66"/>
      <c r="B131" s="67"/>
      <c r="C131" s="68"/>
      <c r="D131" s="69"/>
      <c r="E131" s="67"/>
      <c r="F131" s="67"/>
    </row>
    <row r="132" spans="1:6" ht="13.5" customHeight="1">
      <c r="A132" s="70" t="s">
        <v>383</v>
      </c>
      <c r="B132" s="71" t="s">
        <v>384</v>
      </c>
      <c r="C132" s="72" t="s">
        <v>199</v>
      </c>
      <c r="D132" s="73">
        <f>-Источники!D12</f>
        <v>-318080.46999999881</v>
      </c>
      <c r="E132" s="73">
        <v>2779076.48</v>
      </c>
      <c r="F132" s="74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3" workbookViewId="0">
      <selection activeCell="J34" sqref="J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7" t="s">
        <v>386</v>
      </c>
      <c r="B1" s="137"/>
      <c r="C1" s="137"/>
      <c r="D1" s="137"/>
      <c r="E1" s="137"/>
      <c r="F1" s="137"/>
    </row>
    <row r="2" spans="1:6" ht="13.15" customHeight="1">
      <c r="A2" s="109" t="s">
        <v>387</v>
      </c>
      <c r="B2" s="109"/>
      <c r="C2" s="109"/>
      <c r="D2" s="109"/>
      <c r="E2" s="109"/>
      <c r="F2" s="10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26" t="s">
        <v>388</v>
      </c>
      <c r="D4" s="117" t="s">
        <v>22</v>
      </c>
      <c r="E4" s="117" t="s">
        <v>23</v>
      </c>
      <c r="F4" s="123" t="s">
        <v>24</v>
      </c>
    </row>
    <row r="5" spans="1:6" ht="4.9000000000000004" customHeight="1">
      <c r="A5" s="121"/>
      <c r="B5" s="115"/>
      <c r="C5" s="127"/>
      <c r="D5" s="118"/>
      <c r="E5" s="118"/>
      <c r="F5" s="124"/>
    </row>
    <row r="6" spans="1:6" ht="6" customHeight="1">
      <c r="A6" s="121"/>
      <c r="B6" s="115"/>
      <c r="C6" s="127"/>
      <c r="D6" s="118"/>
      <c r="E6" s="118"/>
      <c r="F6" s="124"/>
    </row>
    <row r="7" spans="1:6" ht="4.9000000000000004" customHeight="1">
      <c r="A7" s="121"/>
      <c r="B7" s="115"/>
      <c r="C7" s="127"/>
      <c r="D7" s="118"/>
      <c r="E7" s="118"/>
      <c r="F7" s="124"/>
    </row>
    <row r="8" spans="1:6" ht="6" customHeight="1">
      <c r="A8" s="121"/>
      <c r="B8" s="115"/>
      <c r="C8" s="127"/>
      <c r="D8" s="118"/>
      <c r="E8" s="118"/>
      <c r="F8" s="124"/>
    </row>
    <row r="9" spans="1:6" ht="6" customHeight="1">
      <c r="A9" s="121"/>
      <c r="B9" s="115"/>
      <c r="C9" s="127"/>
      <c r="D9" s="118"/>
      <c r="E9" s="118"/>
      <c r="F9" s="124"/>
    </row>
    <row r="10" spans="1:6" ht="18" customHeight="1">
      <c r="A10" s="122"/>
      <c r="B10" s="116"/>
      <c r="C10" s="138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389</v>
      </c>
      <c r="B12" s="77" t="s">
        <v>390</v>
      </c>
      <c r="C12" s="78" t="s">
        <v>199</v>
      </c>
      <c r="D12" s="79">
        <f>D19</f>
        <v>318080.46999999881</v>
      </c>
      <c r="E12" s="79">
        <v>-2779076.48</v>
      </c>
      <c r="F12" s="80" t="s">
        <v>199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391</v>
      </c>
      <c r="B14" s="86" t="s">
        <v>392</v>
      </c>
      <c r="C14" s="87" t="s">
        <v>199</v>
      </c>
      <c r="D14" s="54" t="s">
        <v>44</v>
      </c>
      <c r="E14" s="54" t="s">
        <v>44</v>
      </c>
      <c r="F14" s="56" t="s">
        <v>44</v>
      </c>
    </row>
    <row r="15" spans="1:6">
      <c r="A15" s="81" t="s">
        <v>393</v>
      </c>
      <c r="B15" s="82"/>
      <c r="C15" s="83"/>
      <c r="D15" s="84"/>
      <c r="E15" s="84"/>
      <c r="F15" s="85"/>
    </row>
    <row r="16" spans="1:6">
      <c r="A16" s="51" t="s">
        <v>394</v>
      </c>
      <c r="B16" s="86" t="s">
        <v>395</v>
      </c>
      <c r="C16" s="87" t="s">
        <v>199</v>
      </c>
      <c r="D16" s="54" t="s">
        <v>44</v>
      </c>
      <c r="E16" s="54" t="s">
        <v>44</v>
      </c>
      <c r="F16" s="56" t="s">
        <v>44</v>
      </c>
    </row>
    <row r="17" spans="1:6">
      <c r="A17" s="81" t="s">
        <v>393</v>
      </c>
      <c r="B17" s="82"/>
      <c r="C17" s="83"/>
      <c r="D17" s="84"/>
      <c r="E17" s="84"/>
      <c r="F17" s="85"/>
    </row>
    <row r="18" spans="1:6">
      <c r="A18" s="76" t="s">
        <v>396</v>
      </c>
      <c r="B18" s="77" t="s">
        <v>397</v>
      </c>
      <c r="C18" s="78" t="s">
        <v>398</v>
      </c>
      <c r="D18" s="79">
        <f>D19</f>
        <v>318080.46999999881</v>
      </c>
      <c r="E18" s="79">
        <v>-2779076.48</v>
      </c>
      <c r="F18" s="80">
        <f>D18-E18</f>
        <v>3097156.9499999988</v>
      </c>
    </row>
    <row r="19" spans="1:6" ht="22.5">
      <c r="A19" s="76" t="s">
        <v>399</v>
      </c>
      <c r="B19" s="77" t="s">
        <v>397</v>
      </c>
      <c r="C19" s="78" t="s">
        <v>400</v>
      </c>
      <c r="D19" s="79">
        <f>D23+D27</f>
        <v>318080.46999999881</v>
      </c>
      <c r="E19" s="79">
        <v>-2779076.48</v>
      </c>
      <c r="F19" s="80">
        <f>F18</f>
        <v>3097156.9499999988</v>
      </c>
    </row>
    <row r="20" spans="1:6">
      <c r="A20" s="88" t="s">
        <v>430</v>
      </c>
      <c r="B20" s="89" t="s">
        <v>401</v>
      </c>
      <c r="C20" s="90" t="s">
        <v>402</v>
      </c>
      <c r="D20" s="79">
        <v>-33874119.530000001</v>
      </c>
      <c r="E20" s="79">
        <v>-13269122.59</v>
      </c>
      <c r="F20" s="80" t="s">
        <v>385</v>
      </c>
    </row>
    <row r="21" spans="1:6">
      <c r="A21" s="91" t="s">
        <v>431</v>
      </c>
      <c r="B21" s="92" t="s">
        <v>401</v>
      </c>
      <c r="C21" s="93" t="s">
        <v>432</v>
      </c>
      <c r="D21" s="27">
        <v>-33874119.530000001</v>
      </c>
      <c r="E21" s="27">
        <v>-13269122.59</v>
      </c>
      <c r="F21" s="65" t="s">
        <v>385</v>
      </c>
    </row>
    <row r="22" spans="1:6" ht="22.5">
      <c r="A22" s="91" t="s">
        <v>433</v>
      </c>
      <c r="B22" s="92" t="s">
        <v>401</v>
      </c>
      <c r="C22" s="93" t="s">
        <v>434</v>
      </c>
      <c r="D22" s="27">
        <v>-33874119.530000001</v>
      </c>
      <c r="E22" s="27">
        <v>-13269122.59</v>
      </c>
      <c r="F22" s="65" t="s">
        <v>385</v>
      </c>
    </row>
    <row r="23" spans="1:6" ht="22.5">
      <c r="A23" s="91" t="s">
        <v>403</v>
      </c>
      <c r="B23" s="92" t="s">
        <v>401</v>
      </c>
      <c r="C23" s="93" t="s">
        <v>404</v>
      </c>
      <c r="D23" s="27">
        <v>-33874119.530000001</v>
      </c>
      <c r="E23" s="27">
        <v>-13269122.59</v>
      </c>
      <c r="F23" s="65" t="s">
        <v>385</v>
      </c>
    </row>
    <row r="24" spans="1:6" ht="12.75" customHeight="1">
      <c r="A24" s="88" t="s">
        <v>435</v>
      </c>
      <c r="B24" s="89" t="s">
        <v>405</v>
      </c>
      <c r="C24" s="90" t="s">
        <v>406</v>
      </c>
      <c r="D24" s="94">
        <f>D27</f>
        <v>34192200</v>
      </c>
      <c r="E24" s="94">
        <v>10490046.109999999</v>
      </c>
      <c r="F24" s="95" t="s">
        <v>385</v>
      </c>
    </row>
    <row r="25" spans="1:6" ht="12.75" customHeight="1">
      <c r="A25" s="91" t="s">
        <v>436</v>
      </c>
      <c r="B25" s="92" t="s">
        <v>405</v>
      </c>
      <c r="C25" s="93" t="s">
        <v>437</v>
      </c>
      <c r="D25" s="27">
        <f>D27</f>
        <v>34192200</v>
      </c>
      <c r="E25" s="27">
        <v>10490046.109999999</v>
      </c>
      <c r="F25" s="65" t="s">
        <v>385</v>
      </c>
    </row>
    <row r="26" spans="1:6" ht="22.5" customHeight="1">
      <c r="A26" s="91" t="s">
        <v>438</v>
      </c>
      <c r="B26" s="92" t="s">
        <v>405</v>
      </c>
      <c r="C26" s="93" t="s">
        <v>439</v>
      </c>
      <c r="D26" s="27">
        <f>D27</f>
        <v>34192200</v>
      </c>
      <c r="E26" s="27">
        <v>10490046.109999999</v>
      </c>
      <c r="F26" s="65" t="s">
        <v>385</v>
      </c>
    </row>
    <row r="27" spans="1:6" ht="22.5" customHeight="1">
      <c r="A27" s="91" t="s">
        <v>407</v>
      </c>
      <c r="B27" s="92" t="s">
        <v>405</v>
      </c>
      <c r="C27" s="93" t="s">
        <v>408</v>
      </c>
      <c r="D27" s="27">
        <v>34192200</v>
      </c>
      <c r="E27" s="27">
        <v>10490046.109999999</v>
      </c>
      <c r="F27" s="65" t="s">
        <v>385</v>
      </c>
    </row>
    <row r="29" spans="1:6" ht="12.75" customHeight="1">
      <c r="A29" s="96"/>
      <c r="B29" s="97"/>
      <c r="C29" s="97"/>
      <c r="D29" s="98"/>
      <c r="E29" s="133"/>
      <c r="F29" s="134"/>
    </row>
    <row r="30" spans="1:6" ht="12.75" customHeight="1">
      <c r="A30" s="99"/>
      <c r="B30" s="135"/>
      <c r="C30" s="135"/>
      <c r="D30" s="135"/>
      <c r="E30" s="135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6"/>
      <c r="F33" s="134"/>
    </row>
    <row r="34" spans="1:6" ht="12.75" customHeight="1">
      <c r="A34" s="105"/>
      <c r="B34" s="135"/>
      <c r="C34" s="135"/>
      <c r="D34" s="135"/>
      <c r="E34" s="135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7"/>
      <c r="D43" s="108"/>
    </row>
    <row r="44" spans="1:6" ht="12.75" customHeight="1">
      <c r="A44" s="107"/>
      <c r="D44" s="108"/>
    </row>
    <row r="45" spans="1:6" ht="12.75" customHeight="1">
      <c r="A45" s="107"/>
      <c r="D45" s="108"/>
    </row>
    <row r="46" spans="1:6" ht="12.75" customHeight="1">
      <c r="A46" s="107"/>
      <c r="D46" s="108"/>
    </row>
    <row r="48" spans="1:6" ht="12.75" customHeight="1">
      <c r="A48" s="107"/>
      <c r="D48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409</v>
      </c>
      <c r="B1" t="s">
        <v>410</v>
      </c>
    </row>
    <row r="2" spans="1:2">
      <c r="A2" t="s">
        <v>411</v>
      </c>
      <c r="B2" t="s">
        <v>412</v>
      </c>
    </row>
    <row r="3" spans="1:2">
      <c r="A3" t="s">
        <v>413</v>
      </c>
      <c r="B3" t="s">
        <v>6</v>
      </c>
    </row>
    <row r="4" spans="1:2">
      <c r="A4" t="s">
        <v>414</v>
      </c>
      <c r="B4" t="s">
        <v>415</v>
      </c>
    </row>
    <row r="5" spans="1:2">
      <c r="A5" t="s">
        <v>416</v>
      </c>
      <c r="B5" t="s">
        <v>417</v>
      </c>
    </row>
    <row r="6" spans="1:2">
      <c r="A6" t="s">
        <v>418</v>
      </c>
      <c r="B6" t="s">
        <v>410</v>
      </c>
    </row>
    <row r="7" spans="1:2">
      <c r="A7" t="s">
        <v>419</v>
      </c>
      <c r="B7" t="s">
        <v>420</v>
      </c>
    </row>
    <row r="8" spans="1:2">
      <c r="A8" t="s">
        <v>421</v>
      </c>
      <c r="B8" t="s">
        <v>420</v>
      </c>
    </row>
    <row r="9" spans="1:2">
      <c r="A9" t="s">
        <v>422</v>
      </c>
      <c r="B9" t="s">
        <v>423</v>
      </c>
    </row>
    <row r="10" spans="1:2">
      <c r="A10" t="s">
        <v>424</v>
      </c>
      <c r="B10" t="s">
        <v>425</v>
      </c>
    </row>
    <row r="11" spans="1:2">
      <c r="A11" t="s">
        <v>426</v>
      </c>
      <c r="B11" t="s">
        <v>417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rep:2.51.0.59</dc:description>
  <cp:lastModifiedBy>Татьяна Игнатьева</cp:lastModifiedBy>
  <cp:lastPrinted>2020-07-10T07:33:17Z</cp:lastPrinted>
  <dcterms:created xsi:type="dcterms:W3CDTF">2020-07-07T13:45:19Z</dcterms:created>
  <dcterms:modified xsi:type="dcterms:W3CDTF">2020-07-13T11:15:19Z</dcterms:modified>
</cp:coreProperties>
</file>