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'Источники'!$F$23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<sst xmlns="http://schemas.openxmlformats.org/spreadsheetml/2006/main" count="827" uniqueCount="450">
  <si>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</si>
  <si>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</si>
  <si>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</si>
  <si>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</si>
  <si>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</si>
  <si>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</si>
  <si>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</si>
  <si>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</si>
  <si>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</si>
  <si>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</si>
  <si>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</si>
  <si>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</si>
  <si>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</si>
  <si>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</si>
  <si>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</si>
  <si>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</si>
  <si>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</si>
  <si>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</si>
  <si>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</si>
  <si>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</si>
  <si>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</si>
  <si>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</si>
  <si>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</si>
  <si>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</si>
  <si>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</si>
  <si>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</si>
  <si>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</si>
  <si>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</si>
  <si>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</si>
  <si>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</si>
  <si>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</si>
  <si>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</si>
  <si>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</si>
  <si>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</si>
  <si>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</si>
  <si>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</si>
  <si>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</si>
  <si>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</si>
  <si>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</si>
  <si>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</si>
  <si>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</si>
  <si>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</si>
  <si>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</si>
  <si>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</si>
  <si>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</si>
  <si>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</si>
  <si>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</si>
  <si>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</si>
  <si>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</si>
  <si>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</si>
  <si>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</si>
  <si>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</si>
  <si>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</si>
  <si>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</si>
  <si>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</si>
  <si>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</si>
  <si>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</si>
  <si>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</si>
  <si>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</si>
  <si>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</si>
  <si>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</si>
  <si>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</si>
  <si>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</si>
  <si>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</si>
  <si>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</si>
  <si>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</si>
  <si>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</si>
  <si>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</si>
  <si>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</si>
  <si>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</si>
  <si>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</si>
  <si>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</si>
  <si>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</si>
  <si>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</si>
  <si>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</si>
  <si>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</si>
  <si>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</si>
  <si>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</si>
  <si>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</si>
  <si>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</si>
  <si>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</si>
  <si>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</si>
  <si>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</si>
  <si>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</si>
  <si>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</si>
  <si>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</si>
  <si>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</si>
  <si>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</si>
  <si>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</si>
  <si>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</si>
  <si>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</si>
  <si>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</si>
  <si>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</si>
  <si>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</si>
  <si>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</si>
  <si>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</si>
  <si>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</si>
  <si>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</si>
  <si>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</si>
  <si>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</si>
  <si>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</si>
  <si>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</si>
  <si>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</si>
  <si>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</si>
  <si>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</si>
  <si>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</si>
  <si>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</si>
  <si>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</si>
  <si>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</si>
  <si>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</si>
  <si>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</si>
  <si>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</si>
  <si>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</si>
  <si>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</si>
  <si>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</si>
  <si>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</si>
  <si>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</si>
  <si>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</si>
  <si>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</si>
  <si>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</si>
  <si>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</si>
  <si>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</si>
  <si>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</si>
  <si>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</si>
  <si>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</si>
  <si>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</si>
  <si>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</si>
  <si>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</si>
  <si>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</si>
  <si>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</si>
  <si>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</si>
  <si>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</si>
  <si>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</si>
  <si>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</si>
  <si>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</si>
  <si>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</si>
  <si>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</si>
  <si>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</si>
  <si>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</si>
  <si>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</si>
  <si>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</si>
  <si>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</si>
  <si>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</si>
  <si>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</si>
  <si>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</si>
  <si>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</si>
  <si>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</si>
  <si>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</si>
  <si>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</si>
  <si>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</si>
  <si>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</si>
  <si>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</si>
  <si>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</si>
  <si>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</si>
  <si>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</si>
  <si>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</si>
  <si>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</si>
  <si>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</si>
  <si>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</si>
  <si>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</si>
  <si>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</si>
  <si>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</si>
  <si>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</si>
  <si>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</si>
  <si>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</si>
  <si>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</si>
  <si>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</si>
  <si>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</si>
  <si>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</si>
  <si>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</si>
  <si>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</si>
  <si>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</si>
  <si>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</si>
  <si>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</si>
  <si>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</si>
  <si>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</si>
  <si>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</si>
  <si>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</si>
  <si>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</si>
  <si>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</si>
  <si>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</si>
  <si>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</si>
  <si>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</si>
  <si>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</si>
  <si>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</si>
  <si>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</si>
  <si>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</si>
  <si>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</si>
  <si>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</si>
  <si>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</si>
  <si>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</si>
  <si>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</si>
  <si>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</si>
  <si>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</si>
  <si>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</si>
  <si>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</si>
  <si>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</si>
  <si>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</si>
  <si>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</si>
  <si>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</si>
  <si>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</si>
  <si>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</si>
  <si>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</si>
  <si>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</si>
  <si>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</si>
  <si>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</si>
  <si>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</si>
  <si>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</si>
  <si>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</si>
  <si>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</si>
  <si>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</si>
  <si>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</si>
  <si>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</si>
  <si>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</si>
  <si>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</si>
  <si>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</si>
  <si>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</si>
  <si>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</si>
  <si>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</si>
  <si>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</si>
  <si>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</si>
  <si>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</si>
  <si>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</si>
  <si>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</si>
  <si>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</si>
  <si>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</si>
  <si>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</si>
  <si>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</si>
  <si>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</si>
  <si>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</si>
  <si>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</si>
  <si>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</si>
  <si>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</si>
  <si>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</si>
  <si>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</si>
  <si>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</si>
  <si>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</si>
  <si>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</si>
  <si>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</si>
  <si>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</si>
  <si>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</si>
  <si>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</si>
  <si>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</si>
  <si>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</si>
  <si>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</si>
  <si>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</si>
  <si>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</si>
  <si>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</si>
  <si>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</si>
  <si>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</si>
  <si>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</si>
  <si>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</si>
  <si>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</si>
  <si>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</si>
  <si>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</si>
  <si>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</si>
  <si>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</si>
  <si>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</si>
  <si>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</si>
  <si>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</si>
  <si>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</si>
  <si>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</si>
  <si>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</si>
  <si>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</si>
  <si>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</si>
  <si>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</si>
  <si>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</si>
  <si>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</si>
  <si>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</si>
  <si>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</si>
  <si>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</si>
  <si>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</si>
  <si>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</si>
  <si>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</si>
  <si>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</si>
  <si>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</si>
  <si>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</si>
  <si>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</si>
  <si>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</si>
  <si>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</si>
  <si>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</si>
  <si>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</si>
  <si>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</si>
  <si>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</si>
  <si>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</si>
  <si>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</si>
  <si>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</si>
  <si>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</si>
  <si>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</si>
  <si>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</si>
  <si>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</si>
  <si>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</si>
  <si>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</si>
  <si>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</si>
  <si>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</si>
  <si>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</si>
  <si>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</si>
  <si>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</si>
  <si>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</si>
  <si>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</si>
  <si>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</si>
  <si>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</si>
  <si>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</si>
  <si>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</si>
  <si>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</si>
  <si>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</si>
  <si>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</si>
  <si>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</si>
  <si>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</si>
  <si>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</si>
  <si>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956 0502 7200220006 244 </t>
  </si>
  <si>
    <t xml:space="preserve">956 0502 7200240027 244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</si>
  <si>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</si>
  <si>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</si>
  <si>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</si>
  <si>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</si>
  <si>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72003S0260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</si>
  <si>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</si>
  <si>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</si>
  <si>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</si>
  <si>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</si>
  <si>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</si>
  <si>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</si>
  <si>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</si>
  <si>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</si>
  <si>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</si>
  <si>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</si>
  <si>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</si>
  <si>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</si>
  <si>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</si>
  <si>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</si>
  <si>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</si>
  <si>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</si>
  <si>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</si>
  <si>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</si>
  <si>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</si>
  <si>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</si>
  <si>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</si>
  <si>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</si>
  <si>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</si>
  <si>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</si>
  <si>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</si>
  <si>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</si>
  <si>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</si>
  <si>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</si>
  <si>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</si>
  <si>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</si>
  <si>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</si>
  <si>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</si>
  <si>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</si>
  <si>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</si>
  <si>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</si>
  <si>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</si>
  <si>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</si>
  <si>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</si>
  <si>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</si>
  <si>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</si>
  <si>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</si>
  <si>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</si>
  <si>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</si>
  <si>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</si>
  <si>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</si>
  <si>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</si>
  <si>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</si>
  <si>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</si>
  <si>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</si>
  <si>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</si>
  <si>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</si>
  <si>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</si>
  <si>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</si>
  <si>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</si>
  <si>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</si>
  <si>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</si>
  <si>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</si>
  <si>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</si>
  <si>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</si>
  <si>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</si>
  <si>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</si>
  <si>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</si>
  <si>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</si>
  <si>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</si>
  <si>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</si>
  <si>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</si>
  <si>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</si>
  <si>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</si>
  <si>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</si>
  <si>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</si>
  <si>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</si>
  <si>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</si>
  <si>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</si>
  <si>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</si>
  <si>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</si>
  <si>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</si>
  <si>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</si>
  <si>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</si>
  <si>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</si>
  <si>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</si>
  <si>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</si>
  <si>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</si>
  <si>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</si>
  <si>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</si>
  <si>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</si>
  <si>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</si>
  <si>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</si>
  <si>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</si>
  <si>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</si>
  <si>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</si>
  <si>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</si>
  <si>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</si>
  <si>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</si>
  <si>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</si>
  <si>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</si>
  <si>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</si>
  <si>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</si>
  <si>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</si>
  <si>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</si>
  <si>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</si>
  <si>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</si>
  <si>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</si>
  <si>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</si>
  <si>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</si>
  <si>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</si>
  <si>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</si>
  <si>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</si>
  <si>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</si>
  <si>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</si>
  <si>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</si>
  <si>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</si>
  <si>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</si>
  <si>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</si>
  <si>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</si>
  <si>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</si>
  <si>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</si>
  <si>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</si>
  <si>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</si>
  <si>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</si>
  <si>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</si>
  <si>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family val="2"/>
      </rPr>
      <t>месячная,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2"/>
      </rPr>
      <t>квартальная</t>
    </r>
    <r>
      <rPr>
        <sz val="8"/>
        <rFont val="Arial Cyr"/>
        <family val="2"/>
      </rPr>
      <t>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</si>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</sst>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6"/>
      <c r="B1" s="126"/>
      <c r="C1" s="126"/>
      <c r="D1" s="126"/>
      <c r="E1" s="2"/>
      <c r="F1" s="2"/>
    </row>
    <row r="2" spans="1:6" ht="16.9" customHeight="1">
      <c r="A2" s="126" t="s">
        <v>0</v>
      </c>
      <c r="B2" s="126"/>
      <c r="C2" s="126"/>
      <c r="D2" s="12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7" t="s">
        <v>5</v>
      </c>
      <c r="B4" s="127"/>
      <c r="C4" s="127"/>
      <c r="D4" s="12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8" t="s">
        <v>14</v>
      </c>
      <c r="C6" s="129"/>
      <c r="D6" s="129"/>
      <c r="E6" s="3" t="s">
        <v>9</v>
      </c>
      <c r="F6" s="10" t="s">
        <v>438</v>
      </c>
    </row>
    <row r="7" spans="1:6" ht="22.5" customHeight="1">
      <c r="A7" s="11" t="s">
        <v>10</v>
      </c>
      <c r="B7" s="130" t="s">
        <v>436</v>
      </c>
      <c r="C7" s="130"/>
      <c r="D7" s="130"/>
      <c r="E7" s="3" t="s">
        <v>11</v>
      </c>
      <c r="F7" s="12" t="s">
        <v>17</v>
      </c>
    </row>
    <row r="8" spans="1:6" ht="12.75">
      <c r="A8" s="11" t="s">
        <v>437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6" t="s">
        <v>18</v>
      </c>
      <c r="B10" s="126"/>
      <c r="C10" s="126"/>
      <c r="D10" s="126"/>
      <c r="E10" s="1"/>
      <c r="F10" s="17"/>
    </row>
    <row r="11" spans="1:6" ht="4.15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20809569.65</v>
      </c>
      <c r="E19" s="28">
        <v>5536421.67</v>
      </c>
      <c r="F19" s="27">
        <f>IF(OR(D19="-",IF(E19="-",0,E19)&gt;=IF(D19="-",0,D19)),"-",IF(D19="-",0,D19)-IF(E19="-",0,E19))</f>
        <v>15273147.979999999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4156790</v>
      </c>
      <c r="E21" s="37">
        <v>903717.13</v>
      </c>
      <c r="F21" s="38">
        <f aca="true" t="shared" si="0" ref="F21:F52">IF(OR(D21="-",IF(E21="-",0,E21)&gt;=IF(D21="-",0,D21)),"-",IF(D21="-",0,D21)-IF(E21="-",0,E21))</f>
        <v>3253072.87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632830</v>
      </c>
      <c r="E22" s="37">
        <v>100179.25</v>
      </c>
      <c r="F22" s="38">
        <f t="shared" si="0"/>
        <v>532650.75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632830</v>
      </c>
      <c r="E23" s="37">
        <v>100179.25</v>
      </c>
      <c r="F23" s="38">
        <f t="shared" si="0"/>
        <v>532650.75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98134.95</v>
      </c>
      <c r="F24" s="38">
        <f t="shared" si="0"/>
        <v>514865.05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61984.47</v>
      </c>
      <c r="F25" s="38">
        <f t="shared" si="0"/>
        <v>551015.53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6199.24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29951.24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1075</v>
      </c>
      <c r="F28" s="38">
        <f t="shared" si="0"/>
        <v>255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975</v>
      </c>
      <c r="F29" s="38">
        <f t="shared" si="0"/>
        <v>355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18500</v>
      </c>
      <c r="E31" s="37">
        <v>969.3</v>
      </c>
      <c r="F31" s="38">
        <f t="shared" si="0"/>
        <v>17530.7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18500</v>
      </c>
      <c r="E32" s="37">
        <v>969.3</v>
      </c>
      <c r="F32" s="38">
        <f t="shared" si="0"/>
        <v>17530.7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1161450</v>
      </c>
      <c r="E33" s="37">
        <v>321553.25</v>
      </c>
      <c r="F33" s="38">
        <f t="shared" si="0"/>
        <v>839896.75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1161450</v>
      </c>
      <c r="E34" s="37">
        <v>321553.25</v>
      </c>
      <c r="F34" s="38">
        <f t="shared" si="0"/>
        <v>839896.75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390350</v>
      </c>
      <c r="E35" s="37">
        <v>141256.04</v>
      </c>
      <c r="F35" s="38">
        <f t="shared" si="0"/>
        <v>249093.96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390350</v>
      </c>
      <c r="E36" s="37">
        <v>141256.04</v>
      </c>
      <c r="F36" s="38">
        <f t="shared" si="0"/>
        <v>249093.96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6300</v>
      </c>
      <c r="E37" s="37">
        <v>986.95</v>
      </c>
      <c r="F37" s="38">
        <f t="shared" si="0"/>
        <v>5313.05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6300</v>
      </c>
      <c r="E38" s="37">
        <v>986.95</v>
      </c>
      <c r="F38" s="38">
        <f t="shared" si="0"/>
        <v>5313.05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764800</v>
      </c>
      <c r="E39" s="37">
        <v>207110.48</v>
      </c>
      <c r="F39" s="38">
        <f t="shared" si="0"/>
        <v>557689.52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764800</v>
      </c>
      <c r="E40" s="37">
        <v>207110.48</v>
      </c>
      <c r="F40" s="38">
        <f t="shared" si="0"/>
        <v>557689.52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-27800.22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-27800.22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1403450</v>
      </c>
      <c r="E43" s="37">
        <v>103531.21</v>
      </c>
      <c r="F43" s="38">
        <f t="shared" si="0"/>
        <v>1299918.79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143750</v>
      </c>
      <c r="E44" s="37">
        <v>1923.65</v>
      </c>
      <c r="F44" s="38">
        <f t="shared" si="0"/>
        <v>141826.35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143750</v>
      </c>
      <c r="E45" s="37">
        <v>1923.65</v>
      </c>
      <c r="F45" s="38">
        <f t="shared" si="0"/>
        <v>141826.35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143750</v>
      </c>
      <c r="E46" s="37">
        <v>1795.52</v>
      </c>
      <c r="F46" s="38">
        <f t="shared" si="0"/>
        <v>141954.48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128.13</v>
      </c>
      <c r="F47" s="38" t="str">
        <f t="shared" si="0"/>
        <v>-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1259700</v>
      </c>
      <c r="E48" s="37">
        <v>101607.56</v>
      </c>
      <c r="F48" s="38">
        <f t="shared" si="0"/>
        <v>1158092.44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688500</v>
      </c>
      <c r="E49" s="37">
        <v>60057</v>
      </c>
      <c r="F49" s="38">
        <f t="shared" si="0"/>
        <v>628443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60057</v>
      </c>
      <c r="F50" s="38">
        <f t="shared" si="0"/>
        <v>628443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688500</v>
      </c>
      <c r="E51" s="37">
        <v>60057</v>
      </c>
      <c r="F51" s="38">
        <f t="shared" si="0"/>
        <v>628443</v>
      </c>
    </row>
    <row r="52" spans="1:6" ht="12.75">
      <c r="A52" s="34" t="s">
        <v>95</v>
      </c>
      <c r="B52" s="35" t="s">
        <v>29</v>
      </c>
      <c r="C52" s="36" t="s">
        <v>96</v>
      </c>
      <c r="D52" s="37">
        <v>571200</v>
      </c>
      <c r="E52" s="37">
        <v>41550.56</v>
      </c>
      <c r="F52" s="38">
        <f t="shared" si="0"/>
        <v>529649.44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41550.56</v>
      </c>
      <c r="F53" s="38">
        <f aca="true" t="shared" si="1" ref="F53:F84">IF(OR(D53="-",IF(E53="-",0,E53)&gt;=IF(D53="-",0,D53)),"-",IF(D53="-",0,D53)-IF(E53="-",0,E53))</f>
        <v>529649.44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571200</v>
      </c>
      <c r="E54" s="37">
        <v>39716.64</v>
      </c>
      <c r="F54" s="38">
        <f t="shared" si="1"/>
        <v>531483.36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1833.92</v>
      </c>
      <c r="F55" s="38" t="str">
        <f t="shared" si="1"/>
        <v>-</v>
      </c>
    </row>
    <row r="56" spans="1:6" ht="12.75">
      <c r="A56" s="34" t="s">
        <v>103</v>
      </c>
      <c r="B56" s="35" t="s">
        <v>29</v>
      </c>
      <c r="C56" s="36" t="s">
        <v>104</v>
      </c>
      <c r="D56" s="37">
        <v>5050</v>
      </c>
      <c r="E56" s="37">
        <v>800</v>
      </c>
      <c r="F56" s="38">
        <f t="shared" si="1"/>
        <v>4250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5050</v>
      </c>
      <c r="E57" s="37">
        <v>800</v>
      </c>
      <c r="F57" s="38">
        <f t="shared" si="1"/>
        <v>4250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5050</v>
      </c>
      <c r="E58" s="37">
        <v>800</v>
      </c>
      <c r="F58" s="38">
        <f t="shared" si="1"/>
        <v>4250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5050</v>
      </c>
      <c r="E59" s="37">
        <v>800</v>
      </c>
      <c r="F59" s="38">
        <f t="shared" si="1"/>
        <v>4250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954010</v>
      </c>
      <c r="E60" s="37">
        <v>377653.42</v>
      </c>
      <c r="F60" s="38">
        <f t="shared" si="1"/>
        <v>576356.5800000001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716260</v>
      </c>
      <c r="E61" s="37">
        <v>314815.85</v>
      </c>
      <c r="F61" s="38">
        <f t="shared" si="1"/>
        <v>401444.15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442490</v>
      </c>
      <c r="E62" s="37">
        <v>269187.21</v>
      </c>
      <c r="F62" s="38">
        <f t="shared" si="1"/>
        <v>173302.78999999998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442490</v>
      </c>
      <c r="E63" s="37">
        <v>269187.21</v>
      </c>
      <c r="F63" s="38">
        <f t="shared" si="1"/>
        <v>173302.78999999998</v>
      </c>
    </row>
    <row r="64" spans="1:6" ht="78.75">
      <c r="A64" s="39" t="s">
        <v>118</v>
      </c>
      <c r="B64" s="35" t="s">
        <v>29</v>
      </c>
      <c r="C64" s="36" t="s">
        <v>119</v>
      </c>
      <c r="D64" s="37" t="s">
        <v>44</v>
      </c>
      <c r="E64" s="37">
        <v>140000</v>
      </c>
      <c r="F64" s="38" t="str">
        <f t="shared" si="1"/>
        <v>-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442490</v>
      </c>
      <c r="E65" s="37">
        <v>129187.21</v>
      </c>
      <c r="F65" s="38">
        <f t="shared" si="1"/>
        <v>313302.79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45628.64</v>
      </c>
      <c r="F66" s="38">
        <f t="shared" si="1"/>
        <v>228141.36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45628.64</v>
      </c>
      <c r="F67" s="38">
        <f t="shared" si="1"/>
        <v>228141.36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237750</v>
      </c>
      <c r="E68" s="37">
        <v>62837.57</v>
      </c>
      <c r="F68" s="38">
        <f t="shared" si="1"/>
        <v>174912.43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237750</v>
      </c>
      <c r="E69" s="37">
        <v>62837.57</v>
      </c>
      <c r="F69" s="38">
        <f t="shared" si="1"/>
        <v>174912.43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237750</v>
      </c>
      <c r="E70" s="37">
        <v>62837.57</v>
      </c>
      <c r="F70" s="38">
        <f t="shared" si="1"/>
        <v>174912.43</v>
      </c>
    </row>
    <row r="71" spans="1:6" ht="12.75">
      <c r="A71" s="34" t="s">
        <v>132</v>
      </c>
      <c r="B71" s="35" t="s">
        <v>29</v>
      </c>
      <c r="C71" s="36" t="s">
        <v>133</v>
      </c>
      <c r="D71" s="37">
        <v>16652779.65</v>
      </c>
      <c r="E71" s="37">
        <v>4632704.54</v>
      </c>
      <c r="F71" s="38">
        <f t="shared" si="1"/>
        <v>12020075.11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16699995</v>
      </c>
      <c r="E72" s="37">
        <v>4679919.89</v>
      </c>
      <c r="F72" s="38">
        <f t="shared" si="1"/>
        <v>12020075.11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6369350</v>
      </c>
      <c r="E73" s="37">
        <v>1845225</v>
      </c>
      <c r="F73" s="38">
        <f t="shared" si="1"/>
        <v>4524125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6369350</v>
      </c>
      <c r="E74" s="37">
        <v>1845225</v>
      </c>
      <c r="F74" s="38">
        <f t="shared" si="1"/>
        <v>4524125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6369350</v>
      </c>
      <c r="E75" s="37">
        <v>1845225</v>
      </c>
      <c r="F75" s="38">
        <f t="shared" si="1"/>
        <v>4524125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5057750</v>
      </c>
      <c r="E76" s="37">
        <v>1517325</v>
      </c>
      <c r="F76" s="38">
        <f t="shared" si="1"/>
        <v>3540425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1311600</v>
      </c>
      <c r="E77" s="37">
        <v>327900</v>
      </c>
      <c r="F77" s="38">
        <f t="shared" si="1"/>
        <v>983700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2053225</v>
      </c>
      <c r="E78" s="37" t="s">
        <v>44</v>
      </c>
      <c r="F78" s="38">
        <f t="shared" si="1"/>
        <v>2053225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800000</v>
      </c>
      <c r="E79" s="37" t="s">
        <v>44</v>
      </c>
      <c r="F79" s="38">
        <f t="shared" si="1"/>
        <v>800000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800000</v>
      </c>
      <c r="E80" s="37" t="s">
        <v>44</v>
      </c>
      <c r="F80" s="38">
        <f t="shared" si="1"/>
        <v>800000</v>
      </c>
    </row>
    <row r="81" spans="1:6" ht="12.75">
      <c r="A81" s="34" t="s">
        <v>152</v>
      </c>
      <c r="B81" s="35" t="s">
        <v>29</v>
      </c>
      <c r="C81" s="36" t="s">
        <v>153</v>
      </c>
      <c r="D81" s="37">
        <v>1253225</v>
      </c>
      <c r="E81" s="37" t="s">
        <v>44</v>
      </c>
      <c r="F81" s="38">
        <f t="shared" si="1"/>
        <v>1253225</v>
      </c>
    </row>
    <row r="82" spans="1:6" ht="12.75">
      <c r="A82" s="34" t="s">
        <v>154</v>
      </c>
      <c r="B82" s="35" t="s">
        <v>29</v>
      </c>
      <c r="C82" s="36" t="s">
        <v>155</v>
      </c>
      <c r="D82" s="37">
        <v>1253225</v>
      </c>
      <c r="E82" s="37" t="s">
        <v>44</v>
      </c>
      <c r="F82" s="38">
        <f t="shared" si="1"/>
        <v>1253225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146720</v>
      </c>
      <c r="E83" s="37">
        <v>39320</v>
      </c>
      <c r="F83" s="38">
        <f t="shared" si="1"/>
        <v>107400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aca="true" t="shared" si="2" ref="F85:F101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143200</v>
      </c>
      <c r="E86" s="37">
        <v>35800</v>
      </c>
      <c r="F86" s="38">
        <f t="shared" si="2"/>
        <v>107400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143200</v>
      </c>
      <c r="E87" s="37">
        <v>35800</v>
      </c>
      <c r="F87" s="38">
        <f t="shared" si="2"/>
        <v>107400</v>
      </c>
    </row>
    <row r="88" spans="1:6" ht="12.75">
      <c r="A88" s="34" t="s">
        <v>166</v>
      </c>
      <c r="B88" s="35" t="s">
        <v>29</v>
      </c>
      <c r="C88" s="36" t="s">
        <v>167</v>
      </c>
      <c r="D88" s="37">
        <v>8130700</v>
      </c>
      <c r="E88" s="37">
        <v>2795374.89</v>
      </c>
      <c r="F88" s="38">
        <f t="shared" si="2"/>
        <v>5335325.109999999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1760000</v>
      </c>
      <c r="E89" s="37" t="s">
        <v>44</v>
      </c>
      <c r="F89" s="38">
        <f t="shared" si="2"/>
        <v>1760000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1760000</v>
      </c>
      <c r="E90" s="37" t="s">
        <v>44</v>
      </c>
      <c r="F90" s="38">
        <f t="shared" si="2"/>
        <v>1760000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6370700</v>
      </c>
      <c r="E91" s="37">
        <v>2795374.89</v>
      </c>
      <c r="F91" s="38">
        <f t="shared" si="2"/>
        <v>3575325.11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6370700</v>
      </c>
      <c r="E92" s="37">
        <v>2795374.89</v>
      </c>
      <c r="F92" s="38">
        <f t="shared" si="2"/>
        <v>3575325.11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6370700</v>
      </c>
      <c r="E93" s="37">
        <v>2500000</v>
      </c>
      <c r="F93" s="38">
        <f t="shared" si="2"/>
        <v>3870700</v>
      </c>
    </row>
    <row r="94" spans="1:6" ht="146.25">
      <c r="A94" s="39" t="s">
        <v>178</v>
      </c>
      <c r="B94" s="35" t="s">
        <v>29</v>
      </c>
      <c r="C94" s="36" t="s">
        <v>179</v>
      </c>
      <c r="D94" s="37" t="s">
        <v>44</v>
      </c>
      <c r="E94" s="37">
        <v>295374.89</v>
      </c>
      <c r="F94" s="38" t="str">
        <f t="shared" si="2"/>
        <v>-</v>
      </c>
    </row>
    <row r="95" spans="1:6" ht="56.25">
      <c r="A95" s="34" t="s">
        <v>180</v>
      </c>
      <c r="B95" s="35" t="s">
        <v>29</v>
      </c>
      <c r="C95" s="36" t="s">
        <v>181</v>
      </c>
      <c r="D95" s="37">
        <v>64674.32</v>
      </c>
      <c r="E95" s="37">
        <v>64674.32</v>
      </c>
      <c r="F95" s="38" t="str">
        <f t="shared" si="2"/>
        <v>-</v>
      </c>
    </row>
    <row r="96" spans="1:6" ht="78.75">
      <c r="A96" s="39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67.5">
      <c r="A97" s="39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-111889.67</v>
      </c>
      <c r="E99" s="37">
        <v>-111889.67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-111889.67</v>
      </c>
      <c r="E100" s="37">
        <v>-111889.67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workbookViewId="0" topLeftCell="A1">
      <selection activeCell="D140" sqref="D14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6" t="s">
        <v>194</v>
      </c>
      <c r="B2" s="126"/>
      <c r="C2" s="126"/>
      <c r="D2" s="126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19</v>
      </c>
      <c r="B4" s="114" t="s">
        <v>20</v>
      </c>
      <c r="C4" s="131" t="s">
        <v>196</v>
      </c>
      <c r="D4" s="117" t="s">
        <v>22</v>
      </c>
      <c r="E4" s="136" t="s">
        <v>23</v>
      </c>
      <c r="F4" s="123" t="s">
        <v>24</v>
      </c>
    </row>
    <row r="5" spans="1:6" ht="5.45" customHeight="1">
      <c r="A5" s="134"/>
      <c r="B5" s="115"/>
      <c r="C5" s="132"/>
      <c r="D5" s="118"/>
      <c r="E5" s="137"/>
      <c r="F5" s="124"/>
    </row>
    <row r="6" spans="1:6" ht="9.6" customHeight="1">
      <c r="A6" s="134"/>
      <c r="B6" s="115"/>
      <c r="C6" s="132"/>
      <c r="D6" s="118"/>
      <c r="E6" s="137"/>
      <c r="F6" s="124"/>
    </row>
    <row r="7" spans="1:6" ht="6" customHeight="1">
      <c r="A7" s="134"/>
      <c r="B7" s="115"/>
      <c r="C7" s="132"/>
      <c r="D7" s="118"/>
      <c r="E7" s="137"/>
      <c r="F7" s="124"/>
    </row>
    <row r="8" spans="1:6" ht="6.6" customHeight="1">
      <c r="A8" s="134"/>
      <c r="B8" s="115"/>
      <c r="C8" s="132"/>
      <c r="D8" s="118"/>
      <c r="E8" s="137"/>
      <c r="F8" s="124"/>
    </row>
    <row r="9" spans="1:6" ht="10.9" customHeight="1">
      <c r="A9" s="134"/>
      <c r="B9" s="115"/>
      <c r="C9" s="132"/>
      <c r="D9" s="118"/>
      <c r="E9" s="137"/>
      <c r="F9" s="124"/>
    </row>
    <row r="10" spans="1:6" ht="4.15" customHeight="1" hidden="1">
      <c r="A10" s="134"/>
      <c r="B10" s="115"/>
      <c r="C10" s="44"/>
      <c r="D10" s="118"/>
      <c r="E10" s="45"/>
      <c r="F10" s="46"/>
    </row>
    <row r="11" spans="1:6" ht="13.15" customHeight="1" hidden="1">
      <c r="A11" s="135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197</v>
      </c>
      <c r="B13" s="52" t="s">
        <v>198</v>
      </c>
      <c r="C13" s="53" t="s">
        <v>199</v>
      </c>
      <c r="D13" s="54">
        <v>24060394.51</v>
      </c>
      <c r="E13" s="55">
        <v>3360908.52</v>
      </c>
      <c r="F13" s="56">
        <f>IF(OR(D13="-",IF(E13="-",0,E13)&gt;=IF(D13="-",0,D13)),"-",IF(D13="-",0,D13)-IF(E13="-",0,E13))</f>
        <v>20699485.990000002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200</v>
      </c>
      <c r="B15" s="52" t="s">
        <v>198</v>
      </c>
      <c r="C15" s="53" t="s">
        <v>201</v>
      </c>
      <c r="D15" s="54">
        <v>24060394.51</v>
      </c>
      <c r="E15" s="55">
        <v>3360908.52</v>
      </c>
      <c r="F15" s="56">
        <f aca="true" t="shared" si="0" ref="F15:F46">IF(OR(D15="-",IF(E15="-",0,E15)&gt;=IF(D15="-",0,D15)),"-",IF(D15="-",0,D15)-IF(E15="-",0,E15))</f>
        <v>20699485.990000002</v>
      </c>
    </row>
    <row r="16" spans="1:6" ht="12.75">
      <c r="A16" s="24" t="s">
        <v>202</v>
      </c>
      <c r="B16" s="63" t="s">
        <v>198</v>
      </c>
      <c r="C16" s="26" t="s">
        <v>203</v>
      </c>
      <c r="D16" s="27">
        <v>23828911.73</v>
      </c>
      <c r="E16" s="64">
        <v>3360908.52</v>
      </c>
      <c r="F16" s="65">
        <f t="shared" si="0"/>
        <v>20468003.21</v>
      </c>
    </row>
    <row r="17" spans="1:6" ht="12.75">
      <c r="A17" s="24" t="s">
        <v>204</v>
      </c>
      <c r="B17" s="63" t="s">
        <v>198</v>
      </c>
      <c r="C17" s="26" t="s">
        <v>205</v>
      </c>
      <c r="D17" s="27">
        <v>6248692.35</v>
      </c>
      <c r="E17" s="64">
        <v>1315200.26</v>
      </c>
      <c r="F17" s="65">
        <f t="shared" si="0"/>
        <v>4933492.09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5287223.82</v>
      </c>
      <c r="E18" s="64">
        <v>1043621.74</v>
      </c>
      <c r="F18" s="65">
        <f t="shared" si="0"/>
        <v>4243602.08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5147793.82</v>
      </c>
      <c r="E19" s="64">
        <v>1008764.23</v>
      </c>
      <c r="F19" s="65">
        <f t="shared" si="0"/>
        <v>4139029.5900000003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3689260.36</v>
      </c>
      <c r="E20" s="64">
        <v>712046.87</v>
      </c>
      <c r="F20" s="65">
        <f t="shared" si="0"/>
        <v>2977213.4899999998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1022797.48</v>
      </c>
      <c r="E21" s="64">
        <v>256780.14</v>
      </c>
      <c r="F21" s="65">
        <f t="shared" si="0"/>
        <v>766017.34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207105.2</v>
      </c>
      <c r="E22" s="64">
        <v>15810</v>
      </c>
      <c r="F22" s="65">
        <f t="shared" si="0"/>
        <v>191295.2</v>
      </c>
    </row>
    <row r="23" spans="1:6" ht="12.75">
      <c r="A23" s="24" t="s">
        <v>216</v>
      </c>
      <c r="B23" s="63" t="s">
        <v>198</v>
      </c>
      <c r="C23" s="26" t="s">
        <v>217</v>
      </c>
      <c r="D23" s="27">
        <v>220302.78</v>
      </c>
      <c r="E23" s="64">
        <v>24127.22</v>
      </c>
      <c r="F23" s="65">
        <f t="shared" si="0"/>
        <v>196175.56</v>
      </c>
    </row>
    <row r="24" spans="1:6" ht="12.75">
      <c r="A24" s="24" t="s">
        <v>218</v>
      </c>
      <c r="B24" s="63" t="s">
        <v>198</v>
      </c>
      <c r="C24" s="26" t="s">
        <v>219</v>
      </c>
      <c r="D24" s="27">
        <v>4808</v>
      </c>
      <c r="E24" s="64" t="s">
        <v>44</v>
      </c>
      <c r="F24" s="65">
        <f t="shared" si="0"/>
        <v>4808</v>
      </c>
    </row>
    <row r="25" spans="1:6" ht="12.75">
      <c r="A25" s="24" t="s">
        <v>216</v>
      </c>
      <c r="B25" s="63" t="s">
        <v>198</v>
      </c>
      <c r="C25" s="26" t="s">
        <v>220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139430</v>
      </c>
      <c r="E26" s="64">
        <v>34857.51</v>
      </c>
      <c r="F26" s="65">
        <f t="shared" si="0"/>
        <v>104572.48999999999</v>
      </c>
    </row>
    <row r="27" spans="1:6" ht="12.75">
      <c r="A27" s="24" t="s">
        <v>166</v>
      </c>
      <c r="B27" s="63" t="s">
        <v>198</v>
      </c>
      <c r="C27" s="26" t="s">
        <v>223</v>
      </c>
      <c r="D27" s="27">
        <v>110940</v>
      </c>
      <c r="E27" s="64">
        <v>27735</v>
      </c>
      <c r="F27" s="65">
        <f t="shared" si="0"/>
        <v>83205</v>
      </c>
    </row>
    <row r="28" spans="1:6" ht="12.75">
      <c r="A28" s="24" t="s">
        <v>166</v>
      </c>
      <c r="B28" s="63" t="s">
        <v>198</v>
      </c>
      <c r="C28" s="26" t="s">
        <v>224</v>
      </c>
      <c r="D28" s="27">
        <v>27740</v>
      </c>
      <c r="E28" s="64">
        <v>6935.01</v>
      </c>
      <c r="F28" s="65">
        <f t="shared" si="0"/>
        <v>20804.989999999998</v>
      </c>
    </row>
    <row r="29" spans="1:6" ht="12.75">
      <c r="A29" s="24" t="s">
        <v>166</v>
      </c>
      <c r="B29" s="63" t="s">
        <v>198</v>
      </c>
      <c r="C29" s="26" t="s">
        <v>225</v>
      </c>
      <c r="D29" s="27">
        <v>750</v>
      </c>
      <c r="E29" s="64">
        <v>187.5</v>
      </c>
      <c r="F29" s="65">
        <f t="shared" si="0"/>
        <v>562.5</v>
      </c>
    </row>
    <row r="30" spans="1:6" ht="33.75">
      <c r="A30" s="24" t="s">
        <v>226</v>
      </c>
      <c r="B30" s="63" t="s">
        <v>198</v>
      </c>
      <c r="C30" s="26" t="s">
        <v>227</v>
      </c>
      <c r="D30" s="27">
        <v>836480</v>
      </c>
      <c r="E30" s="64">
        <v>258869.99</v>
      </c>
      <c r="F30" s="65">
        <f t="shared" si="0"/>
        <v>577610.01</v>
      </c>
    </row>
    <row r="31" spans="1:6" ht="22.5">
      <c r="A31" s="24" t="s">
        <v>221</v>
      </c>
      <c r="B31" s="63" t="s">
        <v>198</v>
      </c>
      <c r="C31" s="26" t="s">
        <v>228</v>
      </c>
      <c r="D31" s="27">
        <v>836480</v>
      </c>
      <c r="E31" s="64">
        <v>258869.99</v>
      </c>
      <c r="F31" s="65">
        <f t="shared" si="0"/>
        <v>577610.01</v>
      </c>
    </row>
    <row r="32" spans="1:6" ht="12.75">
      <c r="A32" s="24" t="s">
        <v>166</v>
      </c>
      <c r="B32" s="63" t="s">
        <v>198</v>
      </c>
      <c r="C32" s="26" t="s">
        <v>229</v>
      </c>
      <c r="D32" s="27">
        <v>637480</v>
      </c>
      <c r="E32" s="64">
        <v>159369.99</v>
      </c>
      <c r="F32" s="65">
        <f t="shared" si="0"/>
        <v>478110.01</v>
      </c>
    </row>
    <row r="33" spans="1:6" ht="12.75">
      <c r="A33" s="24" t="s">
        <v>166</v>
      </c>
      <c r="B33" s="63" t="s">
        <v>198</v>
      </c>
      <c r="C33" s="26" t="s">
        <v>230</v>
      </c>
      <c r="D33" s="27">
        <v>199000</v>
      </c>
      <c r="E33" s="64">
        <v>99500</v>
      </c>
      <c r="F33" s="65">
        <f t="shared" si="0"/>
        <v>99500</v>
      </c>
    </row>
    <row r="34" spans="1:6" ht="12.75">
      <c r="A34" s="24" t="s">
        <v>231</v>
      </c>
      <c r="B34" s="63" t="s">
        <v>198</v>
      </c>
      <c r="C34" s="26" t="s">
        <v>232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233</v>
      </c>
      <c r="B35" s="63" t="s">
        <v>198</v>
      </c>
      <c r="C35" s="26" t="s">
        <v>234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235</v>
      </c>
      <c r="B36" s="63" t="s">
        <v>198</v>
      </c>
      <c r="C36" s="26" t="s">
        <v>236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237</v>
      </c>
      <c r="B37" s="63" t="s">
        <v>198</v>
      </c>
      <c r="C37" s="26" t="s">
        <v>238</v>
      </c>
      <c r="D37" s="27">
        <v>74988.53</v>
      </c>
      <c r="E37" s="64">
        <v>12708.53</v>
      </c>
      <c r="F37" s="65">
        <f t="shared" si="0"/>
        <v>62280</v>
      </c>
    </row>
    <row r="38" spans="1:6" ht="33.75">
      <c r="A38" s="24" t="s">
        <v>233</v>
      </c>
      <c r="B38" s="63" t="s">
        <v>198</v>
      </c>
      <c r="C38" s="26" t="s">
        <v>239</v>
      </c>
      <c r="D38" s="27">
        <v>29842.53</v>
      </c>
      <c r="E38" s="64">
        <v>5442.53</v>
      </c>
      <c r="F38" s="65">
        <f t="shared" si="0"/>
        <v>24400</v>
      </c>
    </row>
    <row r="39" spans="1:6" ht="22.5">
      <c r="A39" s="24" t="s">
        <v>214</v>
      </c>
      <c r="B39" s="63" t="s">
        <v>198</v>
      </c>
      <c r="C39" s="26" t="s">
        <v>240</v>
      </c>
      <c r="D39" s="27">
        <v>14400</v>
      </c>
      <c r="E39" s="64" t="s">
        <v>44</v>
      </c>
      <c r="F39" s="65">
        <f t="shared" si="0"/>
        <v>14400</v>
      </c>
    </row>
    <row r="40" spans="1:6" ht="12.75">
      <c r="A40" s="24" t="s">
        <v>216</v>
      </c>
      <c r="B40" s="63" t="s">
        <v>198</v>
      </c>
      <c r="C40" s="26" t="s">
        <v>241</v>
      </c>
      <c r="D40" s="27">
        <v>10000</v>
      </c>
      <c r="E40" s="64" t="s">
        <v>44</v>
      </c>
      <c r="F40" s="65">
        <f t="shared" si="0"/>
        <v>10000</v>
      </c>
    </row>
    <row r="41" spans="1:6" ht="22.5">
      <c r="A41" s="24" t="s">
        <v>242</v>
      </c>
      <c r="B41" s="63" t="s">
        <v>198</v>
      </c>
      <c r="C41" s="26" t="s">
        <v>243</v>
      </c>
      <c r="D41" s="27">
        <v>5442.53</v>
      </c>
      <c r="E41" s="64">
        <v>5442.53</v>
      </c>
      <c r="F41" s="65" t="str">
        <f t="shared" si="0"/>
        <v>-</v>
      </c>
    </row>
    <row r="42" spans="1:6" ht="33.75">
      <c r="A42" s="24" t="s">
        <v>244</v>
      </c>
      <c r="B42" s="63" t="s">
        <v>198</v>
      </c>
      <c r="C42" s="26" t="s">
        <v>245</v>
      </c>
      <c r="D42" s="27">
        <v>17880</v>
      </c>
      <c r="E42" s="64" t="s">
        <v>44</v>
      </c>
      <c r="F42" s="65">
        <f t="shared" si="0"/>
        <v>17880</v>
      </c>
    </row>
    <row r="43" spans="1:6" ht="12.75">
      <c r="A43" s="24" t="s">
        <v>216</v>
      </c>
      <c r="B43" s="63" t="s">
        <v>198</v>
      </c>
      <c r="C43" s="26" t="s">
        <v>246</v>
      </c>
      <c r="D43" s="27">
        <v>17880</v>
      </c>
      <c r="E43" s="64" t="s">
        <v>44</v>
      </c>
      <c r="F43" s="65">
        <f t="shared" si="0"/>
        <v>17880</v>
      </c>
    </row>
    <row r="44" spans="1:6" ht="22.5">
      <c r="A44" s="24" t="s">
        <v>247</v>
      </c>
      <c r="B44" s="63" t="s">
        <v>198</v>
      </c>
      <c r="C44" s="26" t="s">
        <v>248</v>
      </c>
      <c r="D44" s="27">
        <v>24000</v>
      </c>
      <c r="E44" s="64">
        <v>4000</v>
      </c>
      <c r="F44" s="65">
        <f t="shared" si="0"/>
        <v>20000</v>
      </c>
    </row>
    <row r="45" spans="1:6" ht="12.75">
      <c r="A45" s="24" t="s">
        <v>216</v>
      </c>
      <c r="B45" s="63" t="s">
        <v>198</v>
      </c>
      <c r="C45" s="26" t="s">
        <v>249</v>
      </c>
      <c r="D45" s="27">
        <v>24000</v>
      </c>
      <c r="E45" s="64">
        <v>4000</v>
      </c>
      <c r="F45" s="65">
        <f t="shared" si="0"/>
        <v>20000</v>
      </c>
    </row>
    <row r="46" spans="1:6" ht="33.75">
      <c r="A46" s="24" t="s">
        <v>250</v>
      </c>
      <c r="B46" s="63" t="s">
        <v>198</v>
      </c>
      <c r="C46" s="26" t="s">
        <v>251</v>
      </c>
      <c r="D46" s="27">
        <v>3266</v>
      </c>
      <c r="E46" s="64">
        <v>3266</v>
      </c>
      <c r="F46" s="65" t="str">
        <f t="shared" si="0"/>
        <v>-</v>
      </c>
    </row>
    <row r="47" spans="1:6" ht="12.75">
      <c r="A47" s="24" t="s">
        <v>218</v>
      </c>
      <c r="B47" s="63" t="s">
        <v>198</v>
      </c>
      <c r="C47" s="26" t="s">
        <v>252</v>
      </c>
      <c r="D47" s="27">
        <v>3266</v>
      </c>
      <c r="E47" s="64">
        <v>3266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253</v>
      </c>
      <c r="B48" s="63" t="s">
        <v>198</v>
      </c>
      <c r="C48" s="26" t="s">
        <v>254</v>
      </c>
      <c r="D48" s="27">
        <v>143200</v>
      </c>
      <c r="E48" s="64">
        <v>20466.16</v>
      </c>
      <c r="F48" s="65">
        <f t="shared" si="1"/>
        <v>122733.84</v>
      </c>
    </row>
    <row r="49" spans="1:6" ht="12.75">
      <c r="A49" s="24" t="s">
        <v>255</v>
      </c>
      <c r="B49" s="63" t="s">
        <v>198</v>
      </c>
      <c r="C49" s="26" t="s">
        <v>256</v>
      </c>
      <c r="D49" s="27">
        <v>143200</v>
      </c>
      <c r="E49" s="64">
        <v>20466.16</v>
      </c>
      <c r="F49" s="65">
        <f t="shared" si="1"/>
        <v>122733.84</v>
      </c>
    </row>
    <row r="50" spans="1:6" ht="33.75">
      <c r="A50" s="24" t="s">
        <v>244</v>
      </c>
      <c r="B50" s="63" t="s">
        <v>198</v>
      </c>
      <c r="C50" s="26" t="s">
        <v>257</v>
      </c>
      <c r="D50" s="27">
        <v>143200</v>
      </c>
      <c r="E50" s="64">
        <v>20466.16</v>
      </c>
      <c r="F50" s="65">
        <f t="shared" si="1"/>
        <v>122733.84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95616</v>
      </c>
      <c r="E51" s="64">
        <v>16077.12</v>
      </c>
      <c r="F51" s="65">
        <f t="shared" si="1"/>
        <v>79538.88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2912</v>
      </c>
      <c r="E52" s="64" t="s">
        <v>44</v>
      </c>
      <c r="F52" s="65">
        <f t="shared" si="1"/>
        <v>2912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28876</v>
      </c>
      <c r="E53" s="64">
        <v>4389.04</v>
      </c>
      <c r="F53" s="65">
        <f t="shared" si="1"/>
        <v>24486.96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 ht="12.75">
      <c r="A55" s="24" t="s">
        <v>216</v>
      </c>
      <c r="B55" s="63" t="s">
        <v>198</v>
      </c>
      <c r="C55" s="26" t="s">
        <v>263</v>
      </c>
      <c r="D55" s="27">
        <v>12884</v>
      </c>
      <c r="E55" s="64" t="s">
        <v>44</v>
      </c>
      <c r="F55" s="65">
        <f t="shared" si="1"/>
        <v>12884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186600</v>
      </c>
      <c r="E56" s="64">
        <v>46650</v>
      </c>
      <c r="F56" s="65">
        <f t="shared" si="1"/>
        <v>139950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186600</v>
      </c>
      <c r="E57" s="64">
        <v>46650</v>
      </c>
      <c r="F57" s="65">
        <f t="shared" si="1"/>
        <v>139950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186600</v>
      </c>
      <c r="E58" s="64">
        <v>46650</v>
      </c>
      <c r="F58" s="65">
        <f t="shared" si="1"/>
        <v>139950</v>
      </c>
    </row>
    <row r="59" spans="1:6" ht="12.75">
      <c r="A59" s="24" t="s">
        <v>166</v>
      </c>
      <c r="B59" s="63" t="s">
        <v>198</v>
      </c>
      <c r="C59" s="26" t="s">
        <v>270</v>
      </c>
      <c r="D59" s="27">
        <v>186600</v>
      </c>
      <c r="E59" s="64">
        <v>46650</v>
      </c>
      <c r="F59" s="65">
        <f t="shared" si="1"/>
        <v>139950</v>
      </c>
    </row>
    <row r="60" spans="1:6" ht="12.75">
      <c r="A60" s="24" t="s">
        <v>271</v>
      </c>
      <c r="B60" s="63" t="s">
        <v>198</v>
      </c>
      <c r="C60" s="26" t="s">
        <v>272</v>
      </c>
      <c r="D60" s="27">
        <v>5481565.04</v>
      </c>
      <c r="E60" s="64">
        <v>232942.62</v>
      </c>
      <c r="F60" s="65">
        <f t="shared" si="1"/>
        <v>5248622.42</v>
      </c>
    </row>
    <row r="61" spans="1:6" ht="12.75">
      <c r="A61" s="24" t="s">
        <v>273</v>
      </c>
      <c r="B61" s="63" t="s">
        <v>198</v>
      </c>
      <c r="C61" s="26" t="s">
        <v>274</v>
      </c>
      <c r="D61" s="27">
        <v>3021862.04</v>
      </c>
      <c r="E61" s="64">
        <v>232942.62</v>
      </c>
      <c r="F61" s="65">
        <f t="shared" si="1"/>
        <v>2788919.42</v>
      </c>
    </row>
    <row r="62" spans="1:6" ht="33.75">
      <c r="A62" s="24" t="s">
        <v>275</v>
      </c>
      <c r="B62" s="63" t="s">
        <v>198</v>
      </c>
      <c r="C62" s="26" t="s">
        <v>276</v>
      </c>
      <c r="D62" s="27">
        <v>279612.04</v>
      </c>
      <c r="E62" s="64">
        <v>232942.62</v>
      </c>
      <c r="F62" s="65">
        <f t="shared" si="1"/>
        <v>46669.419999999984</v>
      </c>
    </row>
    <row r="63" spans="1:6" ht="12.75">
      <c r="A63" s="24" t="s">
        <v>216</v>
      </c>
      <c r="B63" s="63" t="s">
        <v>198</v>
      </c>
      <c r="C63" s="26" t="s">
        <v>277</v>
      </c>
      <c r="D63" s="27">
        <v>279612.04</v>
      </c>
      <c r="E63" s="64">
        <v>232942.62</v>
      </c>
      <c r="F63" s="65">
        <f t="shared" si="1"/>
        <v>46669.419999999984</v>
      </c>
    </row>
    <row r="64" spans="1:6" ht="45">
      <c r="A64" s="24" t="s">
        <v>278</v>
      </c>
      <c r="B64" s="63" t="s">
        <v>198</v>
      </c>
      <c r="C64" s="26" t="s">
        <v>279</v>
      </c>
      <c r="D64" s="27">
        <v>1576592</v>
      </c>
      <c r="E64" s="64" t="s">
        <v>44</v>
      </c>
      <c r="F64" s="65">
        <f t="shared" si="1"/>
        <v>1576592</v>
      </c>
    </row>
    <row r="65" spans="1:6" ht="12.75">
      <c r="A65" s="24" t="s">
        <v>216</v>
      </c>
      <c r="B65" s="63" t="s">
        <v>198</v>
      </c>
      <c r="C65" s="26" t="s">
        <v>280</v>
      </c>
      <c r="D65" s="27">
        <v>712661</v>
      </c>
      <c r="E65" s="64" t="s">
        <v>44</v>
      </c>
      <c r="F65" s="65">
        <f t="shared" si="1"/>
        <v>712661</v>
      </c>
    </row>
    <row r="66" spans="1:6" ht="12.75">
      <c r="A66" s="24" t="s">
        <v>216</v>
      </c>
      <c r="B66" s="63" t="s">
        <v>198</v>
      </c>
      <c r="C66" s="26" t="s">
        <v>281</v>
      </c>
      <c r="D66" s="27">
        <v>863931</v>
      </c>
      <c r="E66" s="64" t="s">
        <v>44</v>
      </c>
      <c r="F66" s="65">
        <f t="shared" si="1"/>
        <v>863931</v>
      </c>
    </row>
    <row r="67" spans="1:6" ht="33.75">
      <c r="A67" s="24" t="s">
        <v>282</v>
      </c>
      <c r="B67" s="63" t="s">
        <v>198</v>
      </c>
      <c r="C67" s="26" t="s">
        <v>283</v>
      </c>
      <c r="D67" s="27">
        <v>82710</v>
      </c>
      <c r="E67" s="64" t="s">
        <v>44</v>
      </c>
      <c r="F67" s="65">
        <f t="shared" si="1"/>
        <v>82710</v>
      </c>
    </row>
    <row r="68" spans="1:6" ht="12.75">
      <c r="A68" s="24" t="s">
        <v>216</v>
      </c>
      <c r="B68" s="63" t="s">
        <v>198</v>
      </c>
      <c r="C68" s="26" t="s">
        <v>284</v>
      </c>
      <c r="D68" s="27">
        <v>82710</v>
      </c>
      <c r="E68" s="64" t="s">
        <v>44</v>
      </c>
      <c r="F68" s="65">
        <f t="shared" si="1"/>
        <v>82710</v>
      </c>
    </row>
    <row r="69" spans="1:6" ht="45">
      <c r="A69" s="24" t="s">
        <v>285</v>
      </c>
      <c r="B69" s="63" t="s">
        <v>198</v>
      </c>
      <c r="C69" s="26" t="s">
        <v>286</v>
      </c>
      <c r="D69" s="27">
        <v>1082948</v>
      </c>
      <c r="E69" s="64" t="s">
        <v>44</v>
      </c>
      <c r="F69" s="65">
        <f t="shared" si="1"/>
        <v>1082948</v>
      </c>
    </row>
    <row r="70" spans="1:6" ht="12.75">
      <c r="A70" s="24" t="s">
        <v>216</v>
      </c>
      <c r="B70" s="63" t="s">
        <v>198</v>
      </c>
      <c r="C70" s="26" t="s">
        <v>287</v>
      </c>
      <c r="D70" s="27">
        <v>1082948</v>
      </c>
      <c r="E70" s="64" t="s">
        <v>44</v>
      </c>
      <c r="F70" s="65">
        <f t="shared" si="1"/>
        <v>1082948</v>
      </c>
    </row>
    <row r="71" spans="1:6" ht="12.75">
      <c r="A71" s="24" t="s">
        <v>288</v>
      </c>
      <c r="B71" s="63" t="s">
        <v>198</v>
      </c>
      <c r="C71" s="26" t="s">
        <v>289</v>
      </c>
      <c r="D71" s="27">
        <v>2459703</v>
      </c>
      <c r="E71" s="64" t="s">
        <v>44</v>
      </c>
      <c r="F71" s="65">
        <f t="shared" si="1"/>
        <v>2459703</v>
      </c>
    </row>
    <row r="72" spans="1:6" ht="33.75">
      <c r="A72" s="24" t="s">
        <v>244</v>
      </c>
      <c r="B72" s="63" t="s">
        <v>198</v>
      </c>
      <c r="C72" s="26" t="s">
        <v>290</v>
      </c>
      <c r="D72" s="27">
        <v>699703</v>
      </c>
      <c r="E72" s="64" t="s">
        <v>44</v>
      </c>
      <c r="F72" s="65">
        <f t="shared" si="1"/>
        <v>699703</v>
      </c>
    </row>
    <row r="73" spans="1:6" ht="12.75">
      <c r="A73" s="24" t="s">
        <v>216</v>
      </c>
      <c r="B73" s="63" t="s">
        <v>198</v>
      </c>
      <c r="C73" s="26" t="s">
        <v>291</v>
      </c>
      <c r="D73" s="27">
        <v>699703</v>
      </c>
      <c r="E73" s="64" t="s">
        <v>44</v>
      </c>
      <c r="F73" s="65">
        <f t="shared" si="1"/>
        <v>699703</v>
      </c>
    </row>
    <row r="74" spans="1:6" ht="45">
      <c r="A74" s="24" t="s">
        <v>292</v>
      </c>
      <c r="B74" s="63" t="s">
        <v>198</v>
      </c>
      <c r="C74" s="26" t="s">
        <v>293</v>
      </c>
      <c r="D74" s="27">
        <v>1760000</v>
      </c>
      <c r="E74" s="64" t="s">
        <v>44</v>
      </c>
      <c r="F74" s="65">
        <f t="shared" si="1"/>
        <v>1760000</v>
      </c>
    </row>
    <row r="75" spans="1:6" ht="12.75">
      <c r="A75" s="24" t="s">
        <v>216</v>
      </c>
      <c r="B75" s="63" t="s">
        <v>198</v>
      </c>
      <c r="C75" s="26" t="s">
        <v>294</v>
      </c>
      <c r="D75" s="27">
        <v>1760000</v>
      </c>
      <c r="E75" s="64" t="s">
        <v>44</v>
      </c>
      <c r="F75" s="65">
        <f t="shared" si="1"/>
        <v>1760000</v>
      </c>
    </row>
    <row r="76" spans="1:6" ht="12.75">
      <c r="A76" s="24" t="s">
        <v>295</v>
      </c>
      <c r="B76" s="63" t="s">
        <v>198</v>
      </c>
      <c r="C76" s="26" t="s">
        <v>296</v>
      </c>
      <c r="D76" s="27">
        <v>6129202.37</v>
      </c>
      <c r="E76" s="64">
        <v>636321.27</v>
      </c>
      <c r="F76" s="65">
        <f t="shared" si="1"/>
        <v>5492881.1</v>
      </c>
    </row>
    <row r="77" spans="1:6" ht="12.75">
      <c r="A77" s="24" t="s">
        <v>297</v>
      </c>
      <c r="B77" s="63" t="s">
        <v>198</v>
      </c>
      <c r="C77" s="26" t="s">
        <v>298</v>
      </c>
      <c r="D77" s="27">
        <v>1092884.82</v>
      </c>
      <c r="E77" s="64" t="s">
        <v>44</v>
      </c>
      <c r="F77" s="65">
        <f t="shared" si="1"/>
        <v>1092884.82</v>
      </c>
    </row>
    <row r="78" spans="1:6" ht="22.5">
      <c r="A78" s="24" t="s">
        <v>299</v>
      </c>
      <c r="B78" s="63" t="s">
        <v>198</v>
      </c>
      <c r="C78" s="26" t="s">
        <v>300</v>
      </c>
      <c r="D78" s="27">
        <v>750580</v>
      </c>
      <c r="E78" s="64" t="s">
        <v>44</v>
      </c>
      <c r="F78" s="65">
        <f t="shared" si="1"/>
        <v>750580</v>
      </c>
    </row>
    <row r="79" spans="1:6" ht="45">
      <c r="A79" s="24" t="s">
        <v>301</v>
      </c>
      <c r="B79" s="63" t="s">
        <v>198</v>
      </c>
      <c r="C79" s="26" t="s">
        <v>302</v>
      </c>
      <c r="D79" s="27">
        <v>750580</v>
      </c>
      <c r="E79" s="64" t="s">
        <v>44</v>
      </c>
      <c r="F79" s="65">
        <f aca="true" t="shared" si="2" ref="F79:F110">IF(OR(D79="-",IF(E79="-",0,E79)&gt;=IF(D79="-",0,D79)),"-",IF(D79="-",0,D79)-IF(E79="-",0,E79))</f>
        <v>750580</v>
      </c>
    </row>
    <row r="80" spans="1:6" ht="45">
      <c r="A80" s="24" t="s">
        <v>303</v>
      </c>
      <c r="B80" s="63" t="s">
        <v>198</v>
      </c>
      <c r="C80" s="26" t="s">
        <v>304</v>
      </c>
      <c r="D80" s="27">
        <v>342304.82</v>
      </c>
      <c r="E80" s="64" t="s">
        <v>44</v>
      </c>
      <c r="F80" s="65">
        <f t="shared" si="2"/>
        <v>342304.82</v>
      </c>
    </row>
    <row r="81" spans="1:6" ht="12.75">
      <c r="A81" s="24" t="s">
        <v>216</v>
      </c>
      <c r="B81" s="63" t="s">
        <v>198</v>
      </c>
      <c r="C81" s="26" t="s">
        <v>305</v>
      </c>
      <c r="D81" s="27">
        <v>342304.82</v>
      </c>
      <c r="E81" s="64" t="s">
        <v>44</v>
      </c>
      <c r="F81" s="65">
        <f t="shared" si="2"/>
        <v>342304.82</v>
      </c>
    </row>
    <row r="82" spans="1:6" ht="12.75">
      <c r="A82" s="24" t="s">
        <v>306</v>
      </c>
      <c r="B82" s="63" t="s">
        <v>198</v>
      </c>
      <c r="C82" s="26" t="s">
        <v>307</v>
      </c>
      <c r="D82" s="27">
        <v>1659343.42</v>
      </c>
      <c r="E82" s="64">
        <v>107676.58</v>
      </c>
      <c r="F82" s="65">
        <f t="shared" si="2"/>
        <v>1551666.8399999999</v>
      </c>
    </row>
    <row r="83" spans="1:6" ht="45">
      <c r="A83" s="24" t="s">
        <v>308</v>
      </c>
      <c r="B83" s="63" t="s">
        <v>198</v>
      </c>
      <c r="C83" s="26" t="s">
        <v>309</v>
      </c>
      <c r="D83" s="27">
        <v>897867.48</v>
      </c>
      <c r="E83" s="64">
        <v>106536.58</v>
      </c>
      <c r="F83" s="65">
        <f t="shared" si="2"/>
        <v>791330.9</v>
      </c>
    </row>
    <row r="84" spans="1:6" ht="12.75">
      <c r="A84" s="24" t="s">
        <v>216</v>
      </c>
      <c r="B84" s="63" t="s">
        <v>198</v>
      </c>
      <c r="C84" s="26" t="s">
        <v>310</v>
      </c>
      <c r="D84" s="27">
        <v>106536.58</v>
      </c>
      <c r="E84" s="64">
        <v>106536.58</v>
      </c>
      <c r="F84" s="65" t="str">
        <f t="shared" si="2"/>
        <v>-</v>
      </c>
    </row>
    <row r="85" spans="1:6" ht="12.75">
      <c r="A85" s="24" t="s">
        <v>216</v>
      </c>
      <c r="B85" s="63" t="s">
        <v>198</v>
      </c>
      <c r="C85" s="26" t="s">
        <v>311</v>
      </c>
      <c r="D85" s="27">
        <v>394445.9</v>
      </c>
      <c r="E85" s="64" t="s">
        <v>44</v>
      </c>
      <c r="F85" s="65">
        <f t="shared" si="2"/>
        <v>394445.9</v>
      </c>
    </row>
    <row r="86" spans="1:6" ht="12.75">
      <c r="A86" s="24" t="s">
        <v>216</v>
      </c>
      <c r="B86" s="63" t="s">
        <v>198</v>
      </c>
      <c r="C86" s="26" t="s">
        <v>312</v>
      </c>
      <c r="D86" s="27">
        <v>396885</v>
      </c>
      <c r="E86" s="64" t="s">
        <v>44</v>
      </c>
      <c r="F86" s="65">
        <f t="shared" si="2"/>
        <v>396885</v>
      </c>
    </row>
    <row r="87" spans="1:6" ht="45">
      <c r="A87" s="24" t="s">
        <v>313</v>
      </c>
      <c r="B87" s="63" t="s">
        <v>198</v>
      </c>
      <c r="C87" s="26" t="s">
        <v>314</v>
      </c>
      <c r="D87" s="27">
        <v>415703.76</v>
      </c>
      <c r="E87" s="64">
        <v>1140</v>
      </c>
      <c r="F87" s="65">
        <f t="shared" si="2"/>
        <v>414563.76</v>
      </c>
    </row>
    <row r="88" spans="1:6" ht="12.75">
      <c r="A88" s="24" t="s">
        <v>216</v>
      </c>
      <c r="B88" s="63" t="s">
        <v>198</v>
      </c>
      <c r="C88" s="26" t="s">
        <v>315</v>
      </c>
      <c r="D88" s="27">
        <v>66095.52</v>
      </c>
      <c r="E88" s="64">
        <v>1140</v>
      </c>
      <c r="F88" s="65">
        <f t="shared" si="2"/>
        <v>64955.520000000004</v>
      </c>
    </row>
    <row r="89" spans="1:6" ht="12.75">
      <c r="A89" s="24" t="s">
        <v>216</v>
      </c>
      <c r="B89" s="63" t="s">
        <v>198</v>
      </c>
      <c r="C89" s="26" t="s">
        <v>316</v>
      </c>
      <c r="D89" s="27">
        <v>349608.24</v>
      </c>
      <c r="E89" s="64" t="s">
        <v>44</v>
      </c>
      <c r="F89" s="65">
        <f t="shared" si="2"/>
        <v>349608.24</v>
      </c>
    </row>
    <row r="90" spans="1:6" ht="22.5">
      <c r="A90" s="24" t="s">
        <v>317</v>
      </c>
      <c r="B90" s="63" t="s">
        <v>198</v>
      </c>
      <c r="C90" s="26" t="s">
        <v>318</v>
      </c>
      <c r="D90" s="27">
        <v>337492.18</v>
      </c>
      <c r="E90" s="64" t="s">
        <v>44</v>
      </c>
      <c r="F90" s="65">
        <f t="shared" si="2"/>
        <v>337492.18</v>
      </c>
    </row>
    <row r="91" spans="1:6" ht="45">
      <c r="A91" s="24" t="s">
        <v>301</v>
      </c>
      <c r="B91" s="63" t="s">
        <v>198</v>
      </c>
      <c r="C91" s="26" t="s">
        <v>319</v>
      </c>
      <c r="D91" s="27">
        <v>337492.18</v>
      </c>
      <c r="E91" s="64" t="s">
        <v>44</v>
      </c>
      <c r="F91" s="65">
        <f t="shared" si="2"/>
        <v>337492.18</v>
      </c>
    </row>
    <row r="92" spans="1:6" ht="22.5">
      <c r="A92" s="24" t="s">
        <v>320</v>
      </c>
      <c r="B92" s="63" t="s">
        <v>198</v>
      </c>
      <c r="C92" s="26" t="s">
        <v>321</v>
      </c>
      <c r="D92" s="27">
        <v>8280</v>
      </c>
      <c r="E92" s="64" t="s">
        <v>44</v>
      </c>
      <c r="F92" s="65">
        <f t="shared" si="2"/>
        <v>8280</v>
      </c>
    </row>
    <row r="93" spans="1:6" ht="12.75">
      <c r="A93" s="24" t="s">
        <v>216</v>
      </c>
      <c r="B93" s="63" t="s">
        <v>198</v>
      </c>
      <c r="C93" s="26" t="s">
        <v>322</v>
      </c>
      <c r="D93" s="27">
        <v>8280</v>
      </c>
      <c r="E93" s="64" t="s">
        <v>44</v>
      </c>
      <c r="F93" s="65">
        <f t="shared" si="2"/>
        <v>8280</v>
      </c>
    </row>
    <row r="94" spans="1:6" ht="12.75">
      <c r="A94" s="24" t="s">
        <v>323</v>
      </c>
      <c r="B94" s="63" t="s">
        <v>198</v>
      </c>
      <c r="C94" s="26" t="s">
        <v>324</v>
      </c>
      <c r="D94" s="27">
        <v>3353877.03</v>
      </c>
      <c r="E94" s="64">
        <v>522870.41</v>
      </c>
      <c r="F94" s="65">
        <f t="shared" si="2"/>
        <v>2831006.6199999996</v>
      </c>
    </row>
    <row r="95" spans="1:6" ht="45">
      <c r="A95" s="24" t="s">
        <v>325</v>
      </c>
      <c r="B95" s="63" t="s">
        <v>198</v>
      </c>
      <c r="C95" s="26" t="s">
        <v>326</v>
      </c>
      <c r="D95" s="27">
        <v>1899720</v>
      </c>
      <c r="E95" s="64">
        <v>399652.88</v>
      </c>
      <c r="F95" s="65">
        <f t="shared" si="2"/>
        <v>1500067.12</v>
      </c>
    </row>
    <row r="96" spans="1:6" ht="12.75">
      <c r="A96" s="24" t="s">
        <v>216</v>
      </c>
      <c r="B96" s="63" t="s">
        <v>198</v>
      </c>
      <c r="C96" s="26" t="s">
        <v>327</v>
      </c>
      <c r="D96" s="27">
        <v>1899720</v>
      </c>
      <c r="E96" s="64">
        <v>399652.88</v>
      </c>
      <c r="F96" s="65">
        <f t="shared" si="2"/>
        <v>1500067.12</v>
      </c>
    </row>
    <row r="97" spans="1:6" ht="22.5">
      <c r="A97" s="24" t="s">
        <v>328</v>
      </c>
      <c r="B97" s="63" t="s">
        <v>198</v>
      </c>
      <c r="C97" s="26" t="s">
        <v>329</v>
      </c>
      <c r="D97" s="27">
        <v>60000</v>
      </c>
      <c r="E97" s="64" t="s">
        <v>44</v>
      </c>
      <c r="F97" s="65">
        <f t="shared" si="2"/>
        <v>60000</v>
      </c>
    </row>
    <row r="98" spans="1:6" ht="12.75">
      <c r="A98" s="24" t="s">
        <v>216</v>
      </c>
      <c r="B98" s="63" t="s">
        <v>198</v>
      </c>
      <c r="C98" s="26" t="s">
        <v>330</v>
      </c>
      <c r="D98" s="27">
        <v>60000</v>
      </c>
      <c r="E98" s="64" t="s">
        <v>44</v>
      </c>
      <c r="F98" s="65">
        <f t="shared" si="2"/>
        <v>60000</v>
      </c>
    </row>
    <row r="99" spans="1:6" ht="33.75">
      <c r="A99" s="24" t="s">
        <v>331</v>
      </c>
      <c r="B99" s="63" t="s">
        <v>198</v>
      </c>
      <c r="C99" s="26" t="s">
        <v>332</v>
      </c>
      <c r="D99" s="27">
        <v>492870.07</v>
      </c>
      <c r="E99" s="64">
        <v>123217.53</v>
      </c>
      <c r="F99" s="65">
        <f t="shared" si="2"/>
        <v>369652.54000000004</v>
      </c>
    </row>
    <row r="100" spans="1:6" ht="12.75">
      <c r="A100" s="24" t="s">
        <v>166</v>
      </c>
      <c r="B100" s="63" t="s">
        <v>198</v>
      </c>
      <c r="C100" s="26" t="s">
        <v>333</v>
      </c>
      <c r="D100" s="27">
        <v>492870.07</v>
      </c>
      <c r="E100" s="64">
        <v>123217.53</v>
      </c>
      <c r="F100" s="65">
        <f t="shared" si="2"/>
        <v>369652.54000000004</v>
      </c>
    </row>
    <row r="101" spans="1:6" ht="33.75">
      <c r="A101" s="24" t="s">
        <v>334</v>
      </c>
      <c r="B101" s="63" t="s">
        <v>198</v>
      </c>
      <c r="C101" s="26" t="s">
        <v>335</v>
      </c>
      <c r="D101" s="27">
        <v>5000</v>
      </c>
      <c r="E101" s="64" t="s">
        <v>44</v>
      </c>
      <c r="F101" s="65">
        <f t="shared" si="2"/>
        <v>5000</v>
      </c>
    </row>
    <row r="102" spans="1:6" ht="12.75">
      <c r="A102" s="24" t="s">
        <v>216</v>
      </c>
      <c r="B102" s="63" t="s">
        <v>198</v>
      </c>
      <c r="C102" s="26" t="s">
        <v>336</v>
      </c>
      <c r="D102" s="27">
        <v>5000</v>
      </c>
      <c r="E102" s="64" t="s">
        <v>44</v>
      </c>
      <c r="F102" s="65">
        <f t="shared" si="2"/>
        <v>5000</v>
      </c>
    </row>
    <row r="103" spans="1:6" ht="22.5">
      <c r="A103" s="24" t="s">
        <v>337</v>
      </c>
      <c r="B103" s="63" t="s">
        <v>198</v>
      </c>
      <c r="C103" s="26" t="s">
        <v>338</v>
      </c>
      <c r="D103" s="27">
        <v>74738.08</v>
      </c>
      <c r="E103" s="64" t="s">
        <v>44</v>
      </c>
      <c r="F103" s="65">
        <f t="shared" si="2"/>
        <v>74738.08</v>
      </c>
    </row>
    <row r="104" spans="1:6" ht="12.75">
      <c r="A104" s="24" t="s">
        <v>216</v>
      </c>
      <c r="B104" s="63" t="s">
        <v>198</v>
      </c>
      <c r="C104" s="26" t="s">
        <v>339</v>
      </c>
      <c r="D104" s="27">
        <v>74738.08</v>
      </c>
      <c r="E104" s="64" t="s">
        <v>44</v>
      </c>
      <c r="F104" s="65">
        <f t="shared" si="2"/>
        <v>74738.08</v>
      </c>
    </row>
    <row r="105" spans="1:6" ht="33.75">
      <c r="A105" s="24" t="s">
        <v>340</v>
      </c>
      <c r="B105" s="63" t="s">
        <v>198</v>
      </c>
      <c r="C105" s="26" t="s">
        <v>341</v>
      </c>
      <c r="D105" s="27">
        <v>414207.84</v>
      </c>
      <c r="E105" s="64" t="s">
        <v>44</v>
      </c>
      <c r="F105" s="65">
        <f t="shared" si="2"/>
        <v>414207.84</v>
      </c>
    </row>
    <row r="106" spans="1:6" ht="12.75">
      <c r="A106" s="24" t="s">
        <v>216</v>
      </c>
      <c r="B106" s="63" t="s">
        <v>198</v>
      </c>
      <c r="C106" s="26" t="s">
        <v>342</v>
      </c>
      <c r="D106" s="27">
        <v>263277.31</v>
      </c>
      <c r="E106" s="64" t="s">
        <v>44</v>
      </c>
      <c r="F106" s="65">
        <f t="shared" si="2"/>
        <v>263277.31</v>
      </c>
    </row>
    <row r="107" spans="1:6" ht="12.75">
      <c r="A107" s="24" t="s">
        <v>216</v>
      </c>
      <c r="B107" s="63" t="s">
        <v>198</v>
      </c>
      <c r="C107" s="26" t="s">
        <v>343</v>
      </c>
      <c r="D107" s="27">
        <v>150930.53</v>
      </c>
      <c r="E107" s="64" t="s">
        <v>44</v>
      </c>
      <c r="F107" s="65">
        <f t="shared" si="2"/>
        <v>150930.53</v>
      </c>
    </row>
    <row r="108" spans="1:6" ht="33.75">
      <c r="A108" s="24" t="s">
        <v>344</v>
      </c>
      <c r="B108" s="63" t="s">
        <v>198</v>
      </c>
      <c r="C108" s="26" t="s">
        <v>345</v>
      </c>
      <c r="D108" s="27">
        <v>373331.04</v>
      </c>
      <c r="E108" s="64" t="s">
        <v>44</v>
      </c>
      <c r="F108" s="65">
        <f t="shared" si="2"/>
        <v>373331.04</v>
      </c>
    </row>
    <row r="109" spans="1:6" ht="12.75">
      <c r="A109" s="24" t="s">
        <v>216</v>
      </c>
      <c r="B109" s="63" t="s">
        <v>198</v>
      </c>
      <c r="C109" s="26" t="s">
        <v>346</v>
      </c>
      <c r="D109" s="27">
        <v>373331.04</v>
      </c>
      <c r="E109" s="64" t="s">
        <v>44</v>
      </c>
      <c r="F109" s="65">
        <f t="shared" si="2"/>
        <v>373331.04</v>
      </c>
    </row>
    <row r="110" spans="1:6" ht="45">
      <c r="A110" s="24" t="s">
        <v>347</v>
      </c>
      <c r="B110" s="63" t="s">
        <v>198</v>
      </c>
      <c r="C110" s="26" t="s">
        <v>348</v>
      </c>
      <c r="D110" s="27">
        <v>4330</v>
      </c>
      <c r="E110" s="64" t="s">
        <v>44</v>
      </c>
      <c r="F110" s="65">
        <f t="shared" si="2"/>
        <v>4330</v>
      </c>
    </row>
    <row r="111" spans="1:6" ht="12.75">
      <c r="A111" s="24" t="s">
        <v>216</v>
      </c>
      <c r="B111" s="63" t="s">
        <v>198</v>
      </c>
      <c r="C111" s="26" t="s">
        <v>349</v>
      </c>
      <c r="D111" s="27">
        <v>4330</v>
      </c>
      <c r="E111" s="64" t="s">
        <v>44</v>
      </c>
      <c r="F111" s="65">
        <f aca="true" t="shared" si="3" ref="F111:F137">IF(OR(D111="-",IF(E111="-",0,E111)&gt;=IF(D111="-",0,D111)),"-",IF(D111="-",0,D111)-IF(E111="-",0,E111))</f>
        <v>4330</v>
      </c>
    </row>
    <row r="112" spans="1:6" ht="22.5">
      <c r="A112" s="24" t="s">
        <v>350</v>
      </c>
      <c r="B112" s="63" t="s">
        <v>198</v>
      </c>
      <c r="C112" s="26" t="s">
        <v>351</v>
      </c>
      <c r="D112" s="27">
        <v>21620</v>
      </c>
      <c r="E112" s="64" t="s">
        <v>44</v>
      </c>
      <c r="F112" s="65">
        <f t="shared" si="3"/>
        <v>21620</v>
      </c>
    </row>
    <row r="113" spans="1:6" ht="12.75">
      <c r="A113" s="24" t="s">
        <v>216</v>
      </c>
      <c r="B113" s="63" t="s">
        <v>198</v>
      </c>
      <c r="C113" s="26" t="s">
        <v>352</v>
      </c>
      <c r="D113" s="27">
        <v>21620</v>
      </c>
      <c r="E113" s="64" t="s">
        <v>44</v>
      </c>
      <c r="F113" s="65">
        <f t="shared" si="3"/>
        <v>21620</v>
      </c>
    </row>
    <row r="114" spans="1:6" ht="22.5">
      <c r="A114" s="24" t="s">
        <v>353</v>
      </c>
      <c r="B114" s="63" t="s">
        <v>198</v>
      </c>
      <c r="C114" s="26" t="s">
        <v>354</v>
      </c>
      <c r="D114" s="27">
        <v>8060</v>
      </c>
      <c r="E114" s="64" t="s">
        <v>44</v>
      </c>
      <c r="F114" s="65">
        <f t="shared" si="3"/>
        <v>8060</v>
      </c>
    </row>
    <row r="115" spans="1:6" ht="12.75">
      <c r="A115" s="24" t="s">
        <v>216</v>
      </c>
      <c r="B115" s="63" t="s">
        <v>198</v>
      </c>
      <c r="C115" s="26" t="s">
        <v>355</v>
      </c>
      <c r="D115" s="27">
        <v>8060</v>
      </c>
      <c r="E115" s="64" t="s">
        <v>44</v>
      </c>
      <c r="F115" s="65">
        <f t="shared" si="3"/>
        <v>8060</v>
      </c>
    </row>
    <row r="116" spans="1:6" ht="22.5">
      <c r="A116" s="24" t="s">
        <v>356</v>
      </c>
      <c r="B116" s="63" t="s">
        <v>198</v>
      </c>
      <c r="C116" s="26" t="s">
        <v>357</v>
      </c>
      <c r="D116" s="27">
        <v>23097.1</v>
      </c>
      <c r="E116" s="64">
        <v>5774.28</v>
      </c>
      <c r="F116" s="65">
        <f t="shared" si="3"/>
        <v>17322.82</v>
      </c>
    </row>
    <row r="117" spans="1:6" ht="22.5">
      <c r="A117" s="24" t="s">
        <v>358</v>
      </c>
      <c r="B117" s="63" t="s">
        <v>198</v>
      </c>
      <c r="C117" s="26" t="s">
        <v>359</v>
      </c>
      <c r="D117" s="27">
        <v>23097.1</v>
      </c>
      <c r="E117" s="64">
        <v>5774.28</v>
      </c>
      <c r="F117" s="65">
        <f t="shared" si="3"/>
        <v>17322.82</v>
      </c>
    </row>
    <row r="118" spans="1:6" ht="12.75">
      <c r="A118" s="24" t="s">
        <v>166</v>
      </c>
      <c r="B118" s="63" t="s">
        <v>198</v>
      </c>
      <c r="C118" s="26" t="s">
        <v>360</v>
      </c>
      <c r="D118" s="27">
        <v>23097.1</v>
      </c>
      <c r="E118" s="64">
        <v>5774.28</v>
      </c>
      <c r="F118" s="65">
        <f t="shared" si="3"/>
        <v>17322.82</v>
      </c>
    </row>
    <row r="119" spans="1:6" ht="12.75">
      <c r="A119" s="24" t="s">
        <v>361</v>
      </c>
      <c r="B119" s="63" t="s">
        <v>198</v>
      </c>
      <c r="C119" s="26" t="s">
        <v>362</v>
      </c>
      <c r="D119" s="27">
        <v>5304769.73</v>
      </c>
      <c r="E119" s="64">
        <v>1030817.67</v>
      </c>
      <c r="F119" s="65">
        <f t="shared" si="3"/>
        <v>4273952.0600000005</v>
      </c>
    </row>
    <row r="120" spans="1:6" ht="12.75">
      <c r="A120" s="24" t="s">
        <v>363</v>
      </c>
      <c r="B120" s="63" t="s">
        <v>198</v>
      </c>
      <c r="C120" s="26" t="s">
        <v>364</v>
      </c>
      <c r="D120" s="27">
        <v>5304769.73</v>
      </c>
      <c r="E120" s="64">
        <v>1030817.67</v>
      </c>
      <c r="F120" s="65">
        <f t="shared" si="3"/>
        <v>4273952.0600000005</v>
      </c>
    </row>
    <row r="121" spans="1:6" ht="33.75">
      <c r="A121" s="24" t="s">
        <v>365</v>
      </c>
      <c r="B121" s="63" t="s">
        <v>198</v>
      </c>
      <c r="C121" s="26" t="s">
        <v>366</v>
      </c>
      <c r="D121" s="27">
        <v>4295838.15</v>
      </c>
      <c r="E121" s="64">
        <v>824953.8</v>
      </c>
      <c r="F121" s="65">
        <f t="shared" si="3"/>
        <v>3470884.3500000006</v>
      </c>
    </row>
    <row r="122" spans="1:6" ht="12.75">
      <c r="A122" s="24" t="s">
        <v>166</v>
      </c>
      <c r="B122" s="63" t="s">
        <v>198</v>
      </c>
      <c r="C122" s="26" t="s">
        <v>367</v>
      </c>
      <c r="D122" s="27">
        <v>4295838.15</v>
      </c>
      <c r="E122" s="64">
        <v>824953.8</v>
      </c>
      <c r="F122" s="65">
        <f t="shared" si="3"/>
        <v>3470884.3500000006</v>
      </c>
    </row>
    <row r="123" spans="1:6" ht="33.75">
      <c r="A123" s="24" t="s">
        <v>368</v>
      </c>
      <c r="B123" s="63" t="s">
        <v>198</v>
      </c>
      <c r="C123" s="26" t="s">
        <v>369</v>
      </c>
      <c r="D123" s="27">
        <v>1008931.58</v>
      </c>
      <c r="E123" s="64">
        <v>205863.87</v>
      </c>
      <c r="F123" s="65">
        <f t="shared" si="3"/>
        <v>803067.71</v>
      </c>
    </row>
    <row r="124" spans="1:6" ht="12.75">
      <c r="A124" s="24" t="s">
        <v>166</v>
      </c>
      <c r="B124" s="63" t="s">
        <v>198</v>
      </c>
      <c r="C124" s="26" t="s">
        <v>370</v>
      </c>
      <c r="D124" s="27">
        <v>1008931.58</v>
      </c>
      <c r="E124" s="64">
        <v>205863.87</v>
      </c>
      <c r="F124" s="65">
        <f t="shared" si="3"/>
        <v>803067.71</v>
      </c>
    </row>
    <row r="125" spans="1:6" ht="12.75">
      <c r="A125" s="24" t="s">
        <v>371</v>
      </c>
      <c r="B125" s="63" t="s">
        <v>198</v>
      </c>
      <c r="C125" s="26" t="s">
        <v>372</v>
      </c>
      <c r="D125" s="27">
        <v>230682.24</v>
      </c>
      <c r="E125" s="64">
        <v>57670.56</v>
      </c>
      <c r="F125" s="65">
        <f t="shared" si="3"/>
        <v>173011.68</v>
      </c>
    </row>
    <row r="126" spans="1:6" ht="12.75">
      <c r="A126" s="24" t="s">
        <v>373</v>
      </c>
      <c r="B126" s="63" t="s">
        <v>198</v>
      </c>
      <c r="C126" s="26" t="s">
        <v>374</v>
      </c>
      <c r="D126" s="27">
        <v>230682.24</v>
      </c>
      <c r="E126" s="64">
        <v>57670.56</v>
      </c>
      <c r="F126" s="65">
        <f t="shared" si="3"/>
        <v>173011.68</v>
      </c>
    </row>
    <row r="127" spans="1:6" ht="33.75">
      <c r="A127" s="24" t="s">
        <v>233</v>
      </c>
      <c r="B127" s="63" t="s">
        <v>198</v>
      </c>
      <c r="C127" s="26" t="s">
        <v>375</v>
      </c>
      <c r="D127" s="27">
        <v>230682.24</v>
      </c>
      <c r="E127" s="64">
        <v>57670.56</v>
      </c>
      <c r="F127" s="65">
        <f t="shared" si="3"/>
        <v>173011.68</v>
      </c>
    </row>
    <row r="128" spans="1:6" ht="22.5">
      <c r="A128" s="24" t="s">
        <v>376</v>
      </c>
      <c r="B128" s="63" t="s">
        <v>198</v>
      </c>
      <c r="C128" s="26" t="s">
        <v>377</v>
      </c>
      <c r="D128" s="27">
        <v>230682.24</v>
      </c>
      <c r="E128" s="64">
        <v>57670.56</v>
      </c>
      <c r="F128" s="65">
        <f t="shared" si="3"/>
        <v>173011.68</v>
      </c>
    </row>
    <row r="129" spans="1:6" ht="12.75">
      <c r="A129" s="24" t="s">
        <v>378</v>
      </c>
      <c r="B129" s="63" t="s">
        <v>198</v>
      </c>
      <c r="C129" s="26" t="s">
        <v>379</v>
      </c>
      <c r="D129" s="27">
        <v>104200</v>
      </c>
      <c r="E129" s="64">
        <v>20839.98</v>
      </c>
      <c r="F129" s="65">
        <f t="shared" si="3"/>
        <v>83360.02</v>
      </c>
    </row>
    <row r="130" spans="1:6" ht="12.75">
      <c r="A130" s="24" t="s">
        <v>380</v>
      </c>
      <c r="B130" s="63" t="s">
        <v>198</v>
      </c>
      <c r="C130" s="26" t="s">
        <v>381</v>
      </c>
      <c r="D130" s="27">
        <v>104200</v>
      </c>
      <c r="E130" s="64">
        <v>20839.98</v>
      </c>
      <c r="F130" s="65">
        <f t="shared" si="3"/>
        <v>83360.02</v>
      </c>
    </row>
    <row r="131" spans="1:6" ht="33.75">
      <c r="A131" s="24" t="s">
        <v>382</v>
      </c>
      <c r="B131" s="63" t="s">
        <v>198</v>
      </c>
      <c r="C131" s="26" t="s">
        <v>383</v>
      </c>
      <c r="D131" s="27">
        <v>104200</v>
      </c>
      <c r="E131" s="64">
        <v>20839.98</v>
      </c>
      <c r="F131" s="65">
        <f t="shared" si="3"/>
        <v>83360.02</v>
      </c>
    </row>
    <row r="132" spans="1:6" ht="12.75">
      <c r="A132" s="24" t="s">
        <v>216</v>
      </c>
      <c r="B132" s="63" t="s">
        <v>198</v>
      </c>
      <c r="C132" s="26" t="s">
        <v>384</v>
      </c>
      <c r="D132" s="27">
        <v>104200</v>
      </c>
      <c r="E132" s="64">
        <v>20839.98</v>
      </c>
      <c r="F132" s="65">
        <f t="shared" si="3"/>
        <v>83360.02</v>
      </c>
    </row>
    <row r="133" spans="1:6" ht="22.5">
      <c r="A133" s="24" t="s">
        <v>385</v>
      </c>
      <c r="B133" s="63" t="s">
        <v>198</v>
      </c>
      <c r="C133" s="26" t="s">
        <v>386</v>
      </c>
      <c r="D133" s="27">
        <v>231482.78</v>
      </c>
      <c r="E133" s="64" t="s">
        <v>44</v>
      </c>
      <c r="F133" s="65">
        <f t="shared" si="3"/>
        <v>231482.78</v>
      </c>
    </row>
    <row r="134" spans="1:6" ht="12.75">
      <c r="A134" s="24" t="s">
        <v>204</v>
      </c>
      <c r="B134" s="63" t="s">
        <v>198</v>
      </c>
      <c r="C134" s="26" t="s">
        <v>387</v>
      </c>
      <c r="D134" s="27">
        <v>231482.78</v>
      </c>
      <c r="E134" s="64" t="s">
        <v>44</v>
      </c>
      <c r="F134" s="65">
        <f t="shared" si="3"/>
        <v>231482.78</v>
      </c>
    </row>
    <row r="135" spans="1:6" ht="12.75">
      <c r="A135" s="24" t="s">
        <v>388</v>
      </c>
      <c r="B135" s="63" t="s">
        <v>198</v>
      </c>
      <c r="C135" s="26" t="s">
        <v>389</v>
      </c>
      <c r="D135" s="27">
        <v>231482.78</v>
      </c>
      <c r="E135" s="64" t="s">
        <v>44</v>
      </c>
      <c r="F135" s="65">
        <f t="shared" si="3"/>
        <v>231482.78</v>
      </c>
    </row>
    <row r="136" spans="1:6" ht="33.75">
      <c r="A136" s="24" t="s">
        <v>233</v>
      </c>
      <c r="B136" s="63" t="s">
        <v>198</v>
      </c>
      <c r="C136" s="26" t="s">
        <v>390</v>
      </c>
      <c r="D136" s="27">
        <v>231482.78</v>
      </c>
      <c r="E136" s="64" t="s">
        <v>44</v>
      </c>
      <c r="F136" s="65">
        <f t="shared" si="3"/>
        <v>231482.78</v>
      </c>
    </row>
    <row r="137" spans="1:6" ht="12.75">
      <c r="A137" s="24" t="s">
        <v>391</v>
      </c>
      <c r="B137" s="63" t="s">
        <v>198</v>
      </c>
      <c r="C137" s="26" t="s">
        <v>392</v>
      </c>
      <c r="D137" s="27">
        <v>231482.78</v>
      </c>
      <c r="E137" s="64" t="s">
        <v>44</v>
      </c>
      <c r="F137" s="65">
        <f t="shared" si="3"/>
        <v>231482.78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393</v>
      </c>
      <c r="B139" s="71" t="s">
        <v>394</v>
      </c>
      <c r="C139" s="72" t="s">
        <v>199</v>
      </c>
      <c r="D139" s="73">
        <v>-210803.16</v>
      </c>
      <c r="E139" s="73">
        <v>2175513.15</v>
      </c>
      <c r="F139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6">
      <selection activeCell="C39" sqref="C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2" t="s">
        <v>396</v>
      </c>
      <c r="B1" s="142"/>
      <c r="C1" s="142"/>
      <c r="D1" s="142"/>
      <c r="E1" s="142"/>
      <c r="F1" s="142"/>
    </row>
    <row r="2" spans="1:6" ht="13.15" customHeight="1">
      <c r="A2" s="126" t="s">
        <v>397</v>
      </c>
      <c r="B2" s="126"/>
      <c r="C2" s="126"/>
      <c r="D2" s="126"/>
      <c r="E2" s="126"/>
      <c r="F2" s="12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31" t="s">
        <v>398</v>
      </c>
      <c r="D4" s="117" t="s">
        <v>22</v>
      </c>
      <c r="E4" s="117" t="s">
        <v>23</v>
      </c>
      <c r="F4" s="123" t="s">
        <v>24</v>
      </c>
    </row>
    <row r="5" spans="1:6" ht="4.9" customHeight="1">
      <c r="A5" s="121"/>
      <c r="B5" s="115"/>
      <c r="C5" s="132"/>
      <c r="D5" s="118"/>
      <c r="E5" s="118"/>
      <c r="F5" s="124"/>
    </row>
    <row r="6" spans="1:6" ht="6" customHeight="1">
      <c r="A6" s="121"/>
      <c r="B6" s="115"/>
      <c r="C6" s="132"/>
      <c r="D6" s="118"/>
      <c r="E6" s="118"/>
      <c r="F6" s="124"/>
    </row>
    <row r="7" spans="1:6" ht="4.9" customHeight="1">
      <c r="A7" s="121"/>
      <c r="B7" s="115"/>
      <c r="C7" s="132"/>
      <c r="D7" s="118"/>
      <c r="E7" s="118"/>
      <c r="F7" s="124"/>
    </row>
    <row r="8" spans="1:6" ht="6" customHeight="1">
      <c r="A8" s="121"/>
      <c r="B8" s="115"/>
      <c r="C8" s="132"/>
      <c r="D8" s="118"/>
      <c r="E8" s="118"/>
      <c r="F8" s="124"/>
    </row>
    <row r="9" spans="1:6" ht="6" customHeight="1">
      <c r="A9" s="121"/>
      <c r="B9" s="115"/>
      <c r="C9" s="132"/>
      <c r="D9" s="118"/>
      <c r="E9" s="118"/>
      <c r="F9" s="124"/>
    </row>
    <row r="10" spans="1:6" ht="18" customHeight="1">
      <c r="A10" s="122"/>
      <c r="B10" s="116"/>
      <c r="C10" s="143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399</v>
      </c>
      <c r="B12" s="81" t="s">
        <v>400</v>
      </c>
      <c r="C12" s="82" t="s">
        <v>199</v>
      </c>
      <c r="D12" s="76">
        <f>D17</f>
        <v>210803.16000000015</v>
      </c>
      <c r="E12" s="76">
        <f>E17</f>
        <v>-2175513.1499999994</v>
      </c>
      <c r="F12" s="77">
        <f>D12-E12</f>
        <v>2386316.3099999996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401</v>
      </c>
      <c r="B14" s="87" t="s">
        <v>402</v>
      </c>
      <c r="C14" s="88" t="s">
        <v>199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403</v>
      </c>
      <c r="B15" s="87" t="s">
        <v>404</v>
      </c>
      <c r="C15" s="88" t="s">
        <v>199</v>
      </c>
      <c r="D15" s="78"/>
      <c r="E15" s="78"/>
      <c r="F15" s="79"/>
    </row>
    <row r="16" spans="1:6" ht="12.75">
      <c r="A16" s="80" t="s">
        <v>405</v>
      </c>
      <c r="B16" s="81" t="s">
        <v>406</v>
      </c>
      <c r="C16" s="82" t="s">
        <v>407</v>
      </c>
      <c r="D16" s="93">
        <f>D17</f>
        <v>210803.16000000015</v>
      </c>
      <c r="E16" s="93">
        <f>E17</f>
        <v>-2175513.1499999994</v>
      </c>
      <c r="F16" s="94">
        <f>D16-E16</f>
        <v>2386316.3099999996</v>
      </c>
    </row>
    <row r="17" spans="1:6" ht="22.5">
      <c r="A17" s="80" t="s">
        <v>408</v>
      </c>
      <c r="B17" s="81" t="s">
        <v>406</v>
      </c>
      <c r="C17" s="82" t="s">
        <v>409</v>
      </c>
      <c r="D17" s="95">
        <f>D22+D26</f>
        <v>210803.16000000015</v>
      </c>
      <c r="E17" s="95">
        <f>E22+E26</f>
        <v>-2175513.1499999994</v>
      </c>
      <c r="F17" s="96">
        <f>D17-E17</f>
        <v>2386316.3099999996</v>
      </c>
    </row>
    <row r="18" spans="1:6" ht="45">
      <c r="A18" s="80" t="s">
        <v>439</v>
      </c>
      <c r="B18" s="81" t="s">
        <v>406</v>
      </c>
      <c r="C18" s="82" t="s">
        <v>440</v>
      </c>
      <c r="D18" s="97"/>
      <c r="E18" s="97"/>
      <c r="F18" s="98"/>
    </row>
    <row r="19" spans="1:6" ht="12.75">
      <c r="A19" s="80" t="s">
        <v>441</v>
      </c>
      <c r="B19" s="81" t="s">
        <v>410</v>
      </c>
      <c r="C19" s="82" t="s">
        <v>411</v>
      </c>
      <c r="D19" s="97">
        <v>-20809569.65</v>
      </c>
      <c r="E19" s="97">
        <v>-5649821.52</v>
      </c>
      <c r="F19" s="98" t="s">
        <v>395</v>
      </c>
    </row>
    <row r="20" spans="1:6" ht="12.75">
      <c r="A20" s="89" t="s">
        <v>442</v>
      </c>
      <c r="B20" s="90" t="s">
        <v>410</v>
      </c>
      <c r="C20" s="91" t="s">
        <v>443</v>
      </c>
      <c r="D20" s="99">
        <v>-20809569.65</v>
      </c>
      <c r="E20" s="99">
        <v>-5649821.52</v>
      </c>
      <c r="F20" s="100" t="s">
        <v>395</v>
      </c>
    </row>
    <row r="21" spans="1:6" ht="22.5">
      <c r="A21" s="89" t="s">
        <v>444</v>
      </c>
      <c r="B21" s="90" t="s">
        <v>410</v>
      </c>
      <c r="C21" s="91" t="s">
        <v>445</v>
      </c>
      <c r="D21" s="99">
        <v>-20809569.65</v>
      </c>
      <c r="E21" s="99">
        <v>-5649821.52</v>
      </c>
      <c r="F21" s="100" t="s">
        <v>395</v>
      </c>
    </row>
    <row r="22" spans="1:6" ht="22.5">
      <c r="A22" s="89" t="s">
        <v>412</v>
      </c>
      <c r="B22" s="90" t="s">
        <v>410</v>
      </c>
      <c r="C22" s="91" t="s">
        <v>413</v>
      </c>
      <c r="D22" s="99">
        <v>-20809569.65</v>
      </c>
      <c r="E22" s="99">
        <v>-5649821.52</v>
      </c>
      <c r="F22" s="100" t="s">
        <v>395</v>
      </c>
    </row>
    <row r="23" spans="1:6" ht="12.75">
      <c r="A23" s="92" t="s">
        <v>446</v>
      </c>
      <c r="B23" s="90" t="s">
        <v>414</v>
      </c>
      <c r="C23" s="82" t="s">
        <v>415</v>
      </c>
      <c r="D23" s="97">
        <v>21020372.81</v>
      </c>
      <c r="E23" s="97">
        <v>3474308.37</v>
      </c>
      <c r="F23" s="98" t="s">
        <v>395</v>
      </c>
    </row>
    <row r="24" spans="1:6" ht="12.75" customHeight="1">
      <c r="A24" s="89" t="s">
        <v>447</v>
      </c>
      <c r="B24" s="90" t="s">
        <v>414</v>
      </c>
      <c r="C24" s="91" t="s">
        <v>448</v>
      </c>
      <c r="D24" s="99">
        <v>21020372.81</v>
      </c>
      <c r="E24" s="99">
        <v>3474308.37</v>
      </c>
      <c r="F24" s="100" t="s">
        <v>395</v>
      </c>
    </row>
    <row r="25" spans="1:6" ht="23.25" customHeight="1">
      <c r="A25" s="89" t="s">
        <v>449</v>
      </c>
      <c r="B25" s="90" t="s">
        <v>414</v>
      </c>
      <c r="C25" s="91" t="s">
        <v>417</v>
      </c>
      <c r="D25" s="99">
        <v>21020372.81</v>
      </c>
      <c r="E25" s="99">
        <v>3474308.37</v>
      </c>
      <c r="F25" s="100" t="s">
        <v>395</v>
      </c>
    </row>
    <row r="26" spans="1:6" ht="23.25" customHeight="1">
      <c r="A26" s="89" t="s">
        <v>416</v>
      </c>
      <c r="B26" s="90" t="s">
        <v>414</v>
      </c>
      <c r="C26" s="91" t="s">
        <v>417</v>
      </c>
      <c r="D26" s="99">
        <v>21020372.81</v>
      </c>
      <c r="E26" s="99">
        <v>3474308.37</v>
      </c>
      <c r="F26" s="100" t="s">
        <v>395</v>
      </c>
    </row>
    <row r="29" spans="1:6" ht="12.75" customHeight="1">
      <c r="A29" s="101"/>
      <c r="B29" s="102"/>
      <c r="C29" s="102"/>
      <c r="D29" s="103"/>
      <c r="E29" s="138"/>
      <c r="F29" s="139"/>
    </row>
    <row r="30" spans="1:6" ht="12.75" customHeight="1">
      <c r="A30" s="104"/>
      <c r="B30" s="140"/>
      <c r="C30" s="140"/>
      <c r="D30" s="140"/>
      <c r="E30" s="140"/>
      <c r="F30" s="105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/>
      <c r="B32" s="106"/>
      <c r="C32" s="106"/>
      <c r="D32" s="106"/>
      <c r="E32" s="106"/>
      <c r="F32" s="106"/>
    </row>
    <row r="33" spans="1:6" ht="12.75" customHeight="1">
      <c r="A33" s="107"/>
      <c r="B33" s="108"/>
      <c r="C33" s="108"/>
      <c r="D33" s="109"/>
      <c r="E33" s="141"/>
      <c r="F33" s="139"/>
    </row>
    <row r="34" spans="1:6" ht="12.75" customHeight="1">
      <c r="A34" s="110"/>
      <c r="B34" s="140"/>
      <c r="C34" s="140"/>
      <c r="D34" s="140"/>
      <c r="E34" s="140"/>
      <c r="F34" s="111"/>
    </row>
    <row r="37" ht="12.75" customHeight="1">
      <c r="A37" s="112"/>
    </row>
    <row r="38" ht="12.75" customHeight="1">
      <c r="A38" s="112"/>
    </row>
    <row r="39" ht="12.75" customHeight="1">
      <c r="A39" s="112"/>
    </row>
    <row r="40" spans="1:4" ht="12.75" customHeight="1">
      <c r="A40" s="112"/>
      <c r="D40" s="113"/>
    </row>
    <row r="41" ht="12.75" customHeight="1">
      <c r="A41" s="112"/>
    </row>
    <row r="42" spans="1:4" ht="12.75" customHeight="1">
      <c r="A42" s="112"/>
      <c r="D42" s="113"/>
    </row>
    <row r="43" spans="1:4" ht="12.75" customHeight="1">
      <c r="A43" s="112"/>
      <c r="D43" s="113"/>
    </row>
    <row r="44" spans="1:4" ht="12.75" customHeight="1">
      <c r="A44" s="112"/>
      <c r="D44" s="113"/>
    </row>
    <row r="46" spans="1:4" ht="12.75" customHeight="1">
      <c r="A46" s="112"/>
      <c r="D46" s="113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operator="equal" stopIfTrue="1">
      <formula>0</formula>
    </cfRule>
  </conditionalFormatting>
  <conditionalFormatting sqref="E102:F102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6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434</v>
      </c>
    </row>
    <row r="11" spans="1:2" ht="12.75">
      <c r="A11" t="s">
        <v>435</v>
      </c>
      <c r="B11" t="s">
        <v>426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rep:2.47.0.154</dc:description>
  <cp:lastModifiedBy>Татьяна Игнатьева</cp:lastModifiedBy>
  <cp:lastPrinted>2019-04-09T14:51:09Z</cp:lastPrinted>
  <dcterms:created xsi:type="dcterms:W3CDTF">2019-04-09T14:49:31Z</dcterms:created>
  <dcterms:modified xsi:type="dcterms:W3CDTF">2019-04-11T06:36:44Z</dcterms:modified>
  <cp:category/>
  <cp:version/>
  <cp:contentType/>
  <cp:contentStatus/>
</cp:coreProperties>
</file>